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tos e Serviços\Projeto Estrutural Câmara\"/>
    </mc:Choice>
  </mc:AlternateContent>
  <bookViews>
    <workbookView xWindow="0" yWindow="0" windowWidth="21420" windowHeight="13650"/>
  </bookViews>
  <sheets>
    <sheet name="Principal" sheetId="1" r:id="rId1"/>
    <sheet name="Rascunho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5" i="2" l="1"/>
  <c r="H119" i="2"/>
  <c r="G113" i="2"/>
  <c r="G112" i="2"/>
  <c r="H124" i="2" l="1"/>
  <c r="H120" i="2"/>
  <c r="H118" i="2"/>
  <c r="H72" i="2"/>
  <c r="H71" i="2"/>
  <c r="H70" i="2"/>
  <c r="K28" i="2"/>
  <c r="J28" i="2"/>
  <c r="G39" i="2"/>
  <c r="F39" i="2"/>
  <c r="O65" i="2"/>
  <c r="N65" i="2"/>
  <c r="K65" i="2"/>
  <c r="J65" i="2"/>
  <c r="K17" i="2"/>
  <c r="J17" i="2"/>
  <c r="G65" i="2"/>
  <c r="F65" i="2"/>
  <c r="M26" i="1"/>
  <c r="M27" i="1"/>
  <c r="M28" i="1"/>
  <c r="M25" i="1"/>
  <c r="C65" i="2"/>
  <c r="B65" i="2"/>
  <c r="G52" i="2"/>
  <c r="F52" i="2"/>
  <c r="K11" i="1"/>
  <c r="K10" i="1"/>
  <c r="M10" i="1"/>
  <c r="C52" i="2"/>
  <c r="B52" i="2"/>
  <c r="C39" i="2"/>
  <c r="B39" i="2"/>
  <c r="G28" i="2"/>
  <c r="F28" i="2"/>
  <c r="C28" i="2"/>
  <c r="B28" i="2"/>
  <c r="G17" i="2"/>
  <c r="F17" i="2"/>
  <c r="F18" i="2" s="1"/>
  <c r="C17" i="2"/>
  <c r="B17" i="2"/>
  <c r="M8" i="1"/>
  <c r="M14" i="1"/>
  <c r="M21" i="1"/>
  <c r="M22" i="1"/>
  <c r="K24" i="1"/>
  <c r="M24" i="1" s="1"/>
  <c r="K23" i="1"/>
  <c r="M23" i="1" s="1"/>
  <c r="K22" i="1"/>
  <c r="K21" i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K13" i="1"/>
  <c r="M13" i="1" s="1"/>
  <c r="K12" i="1"/>
  <c r="M12" i="1" s="1"/>
  <c r="M11" i="1"/>
  <c r="K9" i="1"/>
  <c r="M9" i="1" s="1"/>
  <c r="K8" i="1"/>
  <c r="K7" i="1"/>
  <c r="M7" i="1" s="1"/>
  <c r="K6" i="1"/>
  <c r="M6" i="1"/>
  <c r="B18" i="2" l="1"/>
  <c r="H121" i="2"/>
  <c r="J29" i="2"/>
  <c r="F40" i="2"/>
  <c r="N66" i="2"/>
  <c r="J66" i="2"/>
  <c r="J18" i="2"/>
  <c r="F66" i="2"/>
  <c r="B66" i="2"/>
  <c r="F53" i="2"/>
  <c r="B53" i="2"/>
  <c r="B40" i="2"/>
  <c r="F29" i="2"/>
  <c r="B29" i="2"/>
  <c r="I32" i="1"/>
  <c r="I31" i="1"/>
  <c r="M33" i="1" l="1"/>
  <c r="M34" i="1" s="1"/>
  <c r="M29" i="1"/>
</calcChain>
</file>

<file path=xl/sharedStrings.xml><?xml version="1.0" encoding="utf-8"?>
<sst xmlns="http://schemas.openxmlformats.org/spreadsheetml/2006/main" count="120" uniqueCount="89">
  <si>
    <t>Treliça</t>
  </si>
  <si>
    <t>U200x75x3,0</t>
  </si>
  <si>
    <t>L75x75x3,35</t>
  </si>
  <si>
    <t>Comprimento (m)</t>
  </si>
  <si>
    <t>Massa/Comp. (kg/m)</t>
  </si>
  <si>
    <t>Terças</t>
  </si>
  <si>
    <t>Montantes e Diagonais (m)</t>
  </si>
  <si>
    <t>Banzos (m)</t>
  </si>
  <si>
    <t>n° de repetições</t>
  </si>
  <si>
    <t>Ue125x50x17x2,65</t>
  </si>
  <si>
    <t>Ue150x60x20x2,65</t>
  </si>
  <si>
    <t>3A</t>
  </si>
  <si>
    <t>3B</t>
  </si>
  <si>
    <t>3C</t>
  </si>
  <si>
    <t>3D</t>
  </si>
  <si>
    <t>3E</t>
  </si>
  <si>
    <t>U200x75x3,35</t>
  </si>
  <si>
    <t>U150x75x3,0</t>
  </si>
  <si>
    <t>3F</t>
  </si>
  <si>
    <t>9A</t>
  </si>
  <si>
    <t>9B</t>
  </si>
  <si>
    <t>9C</t>
  </si>
  <si>
    <t>9D</t>
  </si>
  <si>
    <r>
      <t xml:space="preserve">Comprimento de Perfis Formados a Frio </t>
    </r>
    <r>
      <rPr>
        <b/>
        <sz val="10"/>
        <color theme="1"/>
        <rFont val="Bookman Old Style"/>
        <family val="1"/>
      </rPr>
      <t>SAE 1010</t>
    </r>
    <r>
      <rPr>
        <sz val="10"/>
        <color theme="1"/>
        <rFont val="Bookman Old Style"/>
        <family val="1"/>
      </rPr>
      <t xml:space="preserve"> (fy=180MPa, fu=330MPa)</t>
    </r>
  </si>
  <si>
    <t>L50x3,00</t>
  </si>
  <si>
    <t>L75x3,00</t>
  </si>
  <si>
    <t>Massa com cada seção (kg)</t>
  </si>
  <si>
    <t>L50x50x3,35</t>
  </si>
  <si>
    <t>Massa por un. comp. (kg/m )</t>
  </si>
  <si>
    <r>
      <t xml:space="preserve">Perfil </t>
    </r>
    <r>
      <rPr>
        <b/>
        <sz val="11"/>
        <color theme="1"/>
        <rFont val="Bookman Old Style"/>
        <family val="1"/>
      </rPr>
      <t>L</t>
    </r>
    <r>
      <rPr>
        <sz val="11"/>
        <color theme="1"/>
        <rFont val="Bookman Old Style"/>
        <family val="1"/>
      </rPr>
      <t xml:space="preserve"> trav. contra flamb. barras duplas</t>
    </r>
  </si>
  <si>
    <t>Massas de Perfis  e Chapas Cobrejuntas (kg)</t>
  </si>
  <si>
    <r>
      <t xml:space="preserve">Massa de </t>
    </r>
    <r>
      <rPr>
        <b/>
        <sz val="10"/>
        <color theme="1"/>
        <rFont val="Bookman Old Style"/>
        <family val="1"/>
      </rPr>
      <t>uma</t>
    </r>
    <r>
      <rPr>
        <sz val="10"/>
        <color theme="1"/>
        <rFont val="Bookman Old Style"/>
        <family val="1"/>
      </rPr>
      <t xml:space="preserve"> treliça-tipo sem cobrejuntas (kg)</t>
    </r>
  </si>
  <si>
    <t xml:space="preserve">Treliça 02 - diagonais </t>
  </si>
  <si>
    <t>Treliça 02 - montantes</t>
  </si>
  <si>
    <t>soma</t>
  </si>
  <si>
    <t>totalizando</t>
  </si>
  <si>
    <t xml:space="preserve">Treliça 03 - diagonais </t>
  </si>
  <si>
    <t>Treliça 03 - montantes</t>
  </si>
  <si>
    <t xml:space="preserve">Treliça 3A - diagonais </t>
  </si>
  <si>
    <t>Treliça 3A - montantes</t>
  </si>
  <si>
    <t xml:space="preserve">Treliça 3B - diagonais </t>
  </si>
  <si>
    <t>Treliça 3B - montantes</t>
  </si>
  <si>
    <t xml:space="preserve">Treliça 3C - diagonais </t>
  </si>
  <si>
    <t>Treliça 3C - montantes</t>
  </si>
  <si>
    <t xml:space="preserve">Treliça 3D - diagonais </t>
  </si>
  <si>
    <t>Treliça 3D - montantes</t>
  </si>
  <si>
    <t xml:space="preserve">Treliça 3F - diagonais </t>
  </si>
  <si>
    <t>Treliça 3F - montantes</t>
  </si>
  <si>
    <t xml:space="preserve">Treliça 04 - diagonais </t>
  </si>
  <si>
    <t>Treliça 04 - montantes</t>
  </si>
  <si>
    <t xml:space="preserve">Treliça 05 - diagonais </t>
  </si>
  <si>
    <t>Treliça 05 - montantes</t>
  </si>
  <si>
    <t>Cuidado de entrar só com a medida de um quarto delas...</t>
  </si>
  <si>
    <t>Massa Cobrejuntas Retangular  200x25x5 (kg)</t>
  </si>
  <si>
    <t>Massa Cobrejuntas Retangular  200x100x5 (kg)</t>
  </si>
  <si>
    <r>
      <t xml:space="preserve">Massa Cobrejuntas Octogonal esp. </t>
    </r>
    <r>
      <rPr>
        <b/>
        <sz val="10"/>
        <color theme="1"/>
        <rFont val="Bookman Old Style"/>
        <family val="1"/>
      </rPr>
      <t>6,3</t>
    </r>
    <r>
      <rPr>
        <sz val="10"/>
        <color theme="1"/>
        <rFont val="Bookman Old Style"/>
        <family val="1"/>
      </rPr>
      <t>mm (kg)</t>
    </r>
  </si>
  <si>
    <r>
      <t xml:space="preserve">Massa Cobrejuntas Trapezoidal esp. </t>
    </r>
    <r>
      <rPr>
        <b/>
        <sz val="10"/>
        <color theme="1"/>
        <rFont val="Bookman Old Style"/>
        <family val="1"/>
      </rPr>
      <t>5,0</t>
    </r>
    <r>
      <rPr>
        <sz val="10"/>
        <color theme="1"/>
        <rFont val="Bookman Old Style"/>
        <family val="1"/>
      </rPr>
      <t>mm (kg)</t>
    </r>
  </si>
  <si>
    <t>L75x75x3,00</t>
  </si>
  <si>
    <t xml:space="preserve">Treliça 06 - diagonais </t>
  </si>
  <si>
    <t>Treliça 06 - montantes</t>
  </si>
  <si>
    <t xml:space="preserve">Treliça 07 - diagonais </t>
  </si>
  <si>
    <t>Treliça 07 - montantes</t>
  </si>
  <si>
    <t xml:space="preserve">Treliça 08 - diagonais </t>
  </si>
  <si>
    <t>Treliça 08 - montantes</t>
  </si>
  <si>
    <t xml:space="preserve">Treliça 09 - diagonais </t>
  </si>
  <si>
    <t>Treliça 09 - montantes</t>
  </si>
  <si>
    <t xml:space="preserve">Treliça 9B - diagonais </t>
  </si>
  <si>
    <t>Treliça 9B - montantes</t>
  </si>
  <si>
    <t xml:space="preserve">Treliça 9C - diagonais </t>
  </si>
  <si>
    <t>Treliça 9C - montantes</t>
  </si>
  <si>
    <r>
      <rPr>
        <sz val="11"/>
        <color theme="1"/>
        <rFont val="Bookman Old Style"/>
        <family val="1"/>
      </rPr>
      <t xml:space="preserve">Massa total em </t>
    </r>
    <r>
      <rPr>
        <b/>
        <sz val="11"/>
        <color theme="1"/>
        <rFont val="Bookman Old Style"/>
        <family val="1"/>
      </rPr>
      <t>Treliças</t>
    </r>
  </si>
  <si>
    <r>
      <rPr>
        <sz val="11"/>
        <color theme="1"/>
        <rFont val="Bookman Old Style"/>
        <family val="1"/>
      </rPr>
      <t xml:space="preserve">Massa total em </t>
    </r>
    <r>
      <rPr>
        <b/>
        <sz val="11"/>
        <color theme="1"/>
        <rFont val="Bookman Old Style"/>
        <family val="1"/>
      </rPr>
      <t>Terças</t>
    </r>
  </si>
  <si>
    <t>Comprimento</t>
  </si>
  <si>
    <t>total</t>
  </si>
  <si>
    <t>Repetições</t>
  </si>
  <si>
    <t>Terças 125 sobre a sala de reunião</t>
  </si>
  <si>
    <t>Terças 150 em volta do plenário</t>
  </si>
  <si>
    <t>Terças 150 da cobertura ao fundo (sobre treliças tipo 01)</t>
  </si>
  <si>
    <t>Sobre Treliças tipo 03</t>
  </si>
  <si>
    <t>Sobre Treliças tipo 04</t>
  </si>
  <si>
    <t>total em volta do plenário</t>
  </si>
  <si>
    <t>TOTAL de terças Ue150</t>
  </si>
  <si>
    <t>TOTAL de terças Ue125</t>
  </si>
  <si>
    <t>Sobre Treliças tipo 06</t>
  </si>
  <si>
    <t>Terças 125 do plenário (sobre Treliças tipo 05)</t>
  </si>
  <si>
    <t>Sobre Treliças tipo 07</t>
  </si>
  <si>
    <t>Sobre Treliças tipo 08</t>
  </si>
  <si>
    <t>Sobre Treliças tipo 09</t>
  </si>
  <si>
    <t>Consumo Total de Aço SAE 1010 na Estrutura sob a Cobertura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</si>
</sst>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Bookman Old Style"/>
      <family val="1"/>
    </font>
    <font>
      <b/>
      <sz val="10"/>
      <color theme="1"/>
      <name val="Bookman Old Style"/>
      <family val="1"/>
    </font>
    <font>
      <b/>
      <sz val="12"/>
      <color theme="1"/>
      <name val="Bookman Old Style"/>
      <family val="1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12"/>
      <color theme="1"/>
      <name val="Bookman Old Style"/>
      <family val="1"/>
    </font>
    <font>
      <b/>
      <sz val="11"/>
      <color theme="1"/>
      <name val="Bookman Old Style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1FBF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2" fontId="1" fillId="7" borderId="6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/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3" xfId="0" applyNumberFormat="1" applyBorder="1" applyAlignment="1"/>
    <xf numFmtId="0" fontId="8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1FBF5"/>
      <color rgb="FFD7F9F1"/>
      <color rgb="FFC5F7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topLeftCell="A19" zoomScaleNormal="100" workbookViewId="0">
      <selection activeCell="S25" sqref="S25"/>
    </sheetView>
  </sheetViews>
  <sheetFormatPr defaultRowHeight="15" x14ac:dyDescent="0.25"/>
  <cols>
    <col min="1" max="1" width="15.5703125" customWidth="1"/>
    <col min="2" max="2" width="18.28515625" customWidth="1"/>
    <col min="3" max="3" width="15.140625" customWidth="1"/>
    <col min="4" max="4" width="13.7109375" customWidth="1"/>
    <col min="5" max="7" width="13.5703125" customWidth="1"/>
    <col min="8" max="8" width="14.42578125" customWidth="1"/>
    <col min="9" max="9" width="14.28515625" customWidth="1"/>
    <col min="10" max="10" width="15.28515625" customWidth="1"/>
    <col min="11" max="11" width="13.85546875" customWidth="1"/>
    <col min="12" max="12" width="11.28515625" customWidth="1"/>
    <col min="13" max="13" width="16.28515625" customWidth="1"/>
  </cols>
  <sheetData>
    <row r="1" spans="1:22" ht="15.7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29.25" customHeight="1" x14ac:dyDescent="0.3">
      <c r="A2" s="1"/>
      <c r="B2" s="26" t="s">
        <v>23</v>
      </c>
      <c r="C2" s="27"/>
      <c r="D2" s="27"/>
      <c r="E2" s="27"/>
      <c r="F2" s="27"/>
      <c r="G2" s="27"/>
      <c r="H2" s="27"/>
      <c r="I2" s="27"/>
      <c r="J2" s="27"/>
      <c r="K2" s="39" t="s">
        <v>31</v>
      </c>
      <c r="L2" s="32" t="s">
        <v>8</v>
      </c>
      <c r="M2" s="30" t="s">
        <v>30</v>
      </c>
      <c r="N2" s="1"/>
      <c r="O2" s="1"/>
      <c r="P2" s="1"/>
      <c r="Q2" s="1"/>
      <c r="R2" s="1"/>
      <c r="S2" s="1"/>
      <c r="T2" s="1"/>
      <c r="U2" s="1"/>
      <c r="V2" s="1"/>
    </row>
    <row r="3" spans="1:22" ht="29.25" customHeight="1" x14ac:dyDescent="0.3">
      <c r="A3" s="1"/>
      <c r="B3" s="40" t="s">
        <v>0</v>
      </c>
      <c r="C3" s="28" t="s">
        <v>6</v>
      </c>
      <c r="D3" s="29"/>
      <c r="E3" s="24"/>
      <c r="F3" s="38" t="s">
        <v>29</v>
      </c>
      <c r="G3" s="24"/>
      <c r="H3" s="35" t="s">
        <v>7</v>
      </c>
      <c r="I3" s="36"/>
      <c r="J3" s="37"/>
      <c r="K3" s="33"/>
      <c r="L3" s="33"/>
      <c r="M3" s="31"/>
      <c r="N3" s="1"/>
      <c r="O3" s="1"/>
      <c r="P3" s="1"/>
      <c r="Q3" s="1"/>
      <c r="R3" s="1"/>
      <c r="S3" s="1"/>
      <c r="T3" s="1"/>
      <c r="U3" s="1"/>
      <c r="V3" s="1"/>
    </row>
    <row r="4" spans="1:22" ht="15.75" x14ac:dyDescent="0.3">
      <c r="A4" s="1"/>
      <c r="B4" s="34"/>
      <c r="C4" s="10" t="s">
        <v>27</v>
      </c>
      <c r="D4" s="10" t="s">
        <v>57</v>
      </c>
      <c r="E4" s="10" t="s">
        <v>2</v>
      </c>
      <c r="F4" s="10" t="s">
        <v>24</v>
      </c>
      <c r="G4" s="10" t="s">
        <v>25</v>
      </c>
      <c r="H4" s="10" t="s">
        <v>17</v>
      </c>
      <c r="I4" s="10" t="s">
        <v>1</v>
      </c>
      <c r="J4" s="10" t="s">
        <v>16</v>
      </c>
      <c r="K4" s="33"/>
      <c r="L4" s="33"/>
      <c r="M4" s="31"/>
      <c r="N4" s="1"/>
      <c r="O4" s="1"/>
      <c r="P4" s="1"/>
      <c r="Q4" s="1"/>
      <c r="R4" s="1"/>
      <c r="S4" s="1"/>
      <c r="T4" s="1"/>
      <c r="U4" s="1"/>
      <c r="V4" s="1"/>
    </row>
    <row r="5" spans="1:22" ht="30" x14ac:dyDescent="0.3">
      <c r="A5" s="1"/>
      <c r="B5" s="9" t="s">
        <v>28</v>
      </c>
      <c r="C5" s="11">
        <v>2.48</v>
      </c>
      <c r="D5" s="11">
        <v>3.37</v>
      </c>
      <c r="E5" s="11">
        <v>3.72</v>
      </c>
      <c r="F5" s="11">
        <v>2.2400000000000002</v>
      </c>
      <c r="G5" s="11">
        <v>3.37</v>
      </c>
      <c r="H5" s="11">
        <v>6.83</v>
      </c>
      <c r="I5" s="11">
        <v>8.01</v>
      </c>
      <c r="J5" s="11">
        <v>8.91</v>
      </c>
      <c r="K5" s="34"/>
      <c r="L5" s="34"/>
      <c r="M5" s="3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3">
      <c r="A6" s="1"/>
      <c r="B6" s="10">
        <v>1</v>
      </c>
      <c r="C6" s="4">
        <v>22.74</v>
      </c>
      <c r="D6" s="4">
        <v>19.579999999999998</v>
      </c>
      <c r="E6" s="4">
        <v>0</v>
      </c>
      <c r="F6" s="4">
        <v>0</v>
      </c>
      <c r="G6" s="4">
        <v>0.8</v>
      </c>
      <c r="H6" s="4">
        <v>0</v>
      </c>
      <c r="I6" s="4">
        <v>0</v>
      </c>
      <c r="J6" s="4">
        <v>23.32</v>
      </c>
      <c r="K6" s="4">
        <f>C6*C5+D6*D5+E6*E5+F6*F5+G6*G5+H6*H5+I6*I5+J6*J5</f>
        <v>332.85699999999997</v>
      </c>
      <c r="L6" s="12">
        <v>9</v>
      </c>
      <c r="M6" s="4">
        <f>K6*L6</f>
        <v>2995.7129999999997</v>
      </c>
      <c r="N6" s="1"/>
      <c r="O6" s="1"/>
      <c r="P6" s="1"/>
      <c r="Q6" s="1"/>
      <c r="R6" s="1"/>
      <c r="S6" s="1"/>
      <c r="T6" s="1"/>
      <c r="U6" s="1"/>
      <c r="V6" s="1"/>
    </row>
    <row r="7" spans="1:22" ht="15.75" x14ac:dyDescent="0.3">
      <c r="A7" s="1"/>
      <c r="B7" s="10">
        <v>2</v>
      </c>
      <c r="C7" s="4">
        <v>26.65</v>
      </c>
      <c r="D7" s="4">
        <v>0</v>
      </c>
      <c r="E7" s="4">
        <v>0</v>
      </c>
      <c r="F7" s="4">
        <v>0</v>
      </c>
      <c r="G7" s="4">
        <v>0.6</v>
      </c>
      <c r="H7" s="4">
        <v>0</v>
      </c>
      <c r="I7" s="4">
        <v>15.604900000000001</v>
      </c>
      <c r="J7" s="4">
        <v>0</v>
      </c>
      <c r="K7" s="4">
        <f>C7*C5+D7*D5+E7*E5+F7*F5+G7*G5+H7*H5+I7*I5+J7*J5</f>
        <v>193.10924900000001</v>
      </c>
      <c r="L7" s="12">
        <v>3</v>
      </c>
      <c r="M7" s="4">
        <f t="shared" ref="M7:M24" si="0">K7*L7</f>
        <v>579.32774700000004</v>
      </c>
      <c r="N7" s="1"/>
      <c r="O7" s="1"/>
      <c r="P7" s="1"/>
      <c r="Q7" s="1"/>
      <c r="R7" s="1"/>
      <c r="S7" s="1"/>
      <c r="T7" s="1"/>
      <c r="U7" s="1"/>
      <c r="V7" s="1"/>
    </row>
    <row r="8" spans="1:22" ht="15.75" x14ac:dyDescent="0.3">
      <c r="A8" s="1"/>
      <c r="B8" s="10">
        <v>3</v>
      </c>
      <c r="C8" s="4">
        <v>0</v>
      </c>
      <c r="D8" s="4">
        <v>0</v>
      </c>
      <c r="E8" s="4">
        <v>31.729299999999999</v>
      </c>
      <c r="F8" s="4">
        <v>0</v>
      </c>
      <c r="G8" s="4">
        <v>0.4</v>
      </c>
      <c r="H8" s="4">
        <v>0</v>
      </c>
      <c r="I8" s="4">
        <v>0</v>
      </c>
      <c r="J8" s="4">
        <v>17.5579</v>
      </c>
      <c r="K8" s="4">
        <f>C8*C5+D8*D5+E8*E5+F8*F5+G8*G5+H8*H5+I8*I5+J8*J5</f>
        <v>275.82188500000001</v>
      </c>
      <c r="L8" s="12">
        <v>4</v>
      </c>
      <c r="M8" s="4">
        <f t="shared" si="0"/>
        <v>1103.28754</v>
      </c>
      <c r="N8" s="1"/>
      <c r="O8" s="1"/>
      <c r="P8" s="1"/>
      <c r="Q8" s="1"/>
      <c r="R8" s="1"/>
      <c r="S8" s="1"/>
      <c r="T8" s="1"/>
      <c r="U8" s="1"/>
      <c r="V8" s="1"/>
    </row>
    <row r="9" spans="1:22" ht="15.75" x14ac:dyDescent="0.3">
      <c r="A9" s="1"/>
      <c r="B9" s="16" t="s">
        <v>11</v>
      </c>
      <c r="C9" s="17">
        <v>16.71</v>
      </c>
      <c r="D9" s="17">
        <v>0</v>
      </c>
      <c r="E9" s="17">
        <v>0</v>
      </c>
      <c r="F9" s="17">
        <v>0.45</v>
      </c>
      <c r="G9" s="17">
        <v>0</v>
      </c>
      <c r="H9" s="17">
        <v>9.6396999999999995</v>
      </c>
      <c r="I9" s="17">
        <v>0</v>
      </c>
      <c r="J9" s="17">
        <v>0</v>
      </c>
      <c r="K9" s="17">
        <f>C9*C5+D9*D5+E9*E5+F9*F5+G9*G5+H9*H5+I9*I5+J9*J5</f>
        <v>108.28795100000001</v>
      </c>
      <c r="L9" s="18">
        <v>1</v>
      </c>
      <c r="M9" s="17">
        <f t="shared" si="0"/>
        <v>108.28795100000001</v>
      </c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3">
      <c r="A10" s="1"/>
      <c r="B10" s="16" t="s">
        <v>12</v>
      </c>
      <c r="C10" s="17">
        <v>11.852600000000001</v>
      </c>
      <c r="D10" s="17">
        <v>0</v>
      </c>
      <c r="E10" s="17">
        <v>0</v>
      </c>
      <c r="F10" s="17">
        <v>0</v>
      </c>
      <c r="G10" s="17">
        <v>0</v>
      </c>
      <c r="H10" s="17">
        <v>8.2070000000000007</v>
      </c>
      <c r="I10" s="17">
        <v>0</v>
      </c>
      <c r="J10" s="17">
        <v>0</v>
      </c>
      <c r="K10" s="17">
        <f>C10*C5+D10*D5+E10*E5+F10*F5+G10*G5+H10*H5+I10*I5+J10*J5</f>
        <v>85.44825800000001</v>
      </c>
      <c r="L10" s="18">
        <v>1</v>
      </c>
      <c r="M10" s="17">
        <f t="shared" si="0"/>
        <v>85.44825800000001</v>
      </c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3">
      <c r="A11" s="1"/>
      <c r="B11" s="16" t="s">
        <v>13</v>
      </c>
      <c r="C11" s="19">
        <v>20.215779999999999</v>
      </c>
      <c r="D11" s="17">
        <v>0</v>
      </c>
      <c r="E11" s="17">
        <v>0</v>
      </c>
      <c r="F11" s="17">
        <v>0.3</v>
      </c>
      <c r="G11" s="17">
        <v>0</v>
      </c>
      <c r="H11" s="19">
        <v>10.477</v>
      </c>
      <c r="I11" s="17">
        <v>0</v>
      </c>
      <c r="J11" s="17">
        <v>0</v>
      </c>
      <c r="K11" s="17">
        <f>C11*C5+D11*D5+E11*E5+F11*F5+G11*G5+H11*H5+I11*I5+J11*J5</f>
        <v>122.3650444</v>
      </c>
      <c r="L11" s="18">
        <v>1</v>
      </c>
      <c r="M11" s="17">
        <f t="shared" si="0"/>
        <v>122.3650444</v>
      </c>
      <c r="N11" s="1"/>
      <c r="O11" s="1"/>
      <c r="P11" s="1"/>
      <c r="Q11" s="1"/>
      <c r="R11" s="1"/>
      <c r="S11" s="1"/>
      <c r="T11" s="1"/>
      <c r="U11" s="1"/>
      <c r="V11" s="1"/>
    </row>
    <row r="12" spans="1:22" ht="15.75" x14ac:dyDescent="0.3">
      <c r="A12" s="1"/>
      <c r="B12" s="16" t="s">
        <v>14</v>
      </c>
      <c r="C12" s="17">
        <v>31.738040000000002</v>
      </c>
      <c r="D12" s="17">
        <v>0</v>
      </c>
      <c r="E12" s="17">
        <v>0</v>
      </c>
      <c r="F12" s="17">
        <v>0</v>
      </c>
      <c r="G12" s="17">
        <v>0.15</v>
      </c>
      <c r="H12" s="17">
        <v>17.238499999999998</v>
      </c>
      <c r="I12" s="17">
        <v>0</v>
      </c>
      <c r="J12" s="17">
        <v>0</v>
      </c>
      <c r="K12" s="17">
        <f>C12*C5+D12*D5+E12*E5+F12*F5+G12*G5+H12*H5+I12*I5+J12*J5</f>
        <v>196.95479419999998</v>
      </c>
      <c r="L12" s="18">
        <v>1</v>
      </c>
      <c r="M12" s="17">
        <f t="shared" si="0"/>
        <v>196.95479419999998</v>
      </c>
      <c r="N12" s="1"/>
      <c r="O12" s="1"/>
      <c r="P12" s="1"/>
      <c r="Q12" s="1"/>
      <c r="R12" s="1"/>
      <c r="S12" s="1"/>
      <c r="T12" s="1"/>
      <c r="U12" s="1"/>
      <c r="V12" s="1"/>
    </row>
    <row r="13" spans="1:22" ht="15.75" x14ac:dyDescent="0.3">
      <c r="A13" s="1"/>
      <c r="B13" s="16" t="s">
        <v>15</v>
      </c>
      <c r="C13" s="17">
        <v>11.852600000000001</v>
      </c>
      <c r="D13" s="17">
        <v>0</v>
      </c>
      <c r="E13" s="17">
        <v>0</v>
      </c>
      <c r="F13" s="17">
        <v>0</v>
      </c>
      <c r="G13" s="17">
        <v>0</v>
      </c>
      <c r="H13" s="17">
        <v>8.2070000000000007</v>
      </c>
      <c r="I13" s="17">
        <v>0</v>
      </c>
      <c r="J13" s="17">
        <v>0</v>
      </c>
      <c r="K13" s="17">
        <f>C13*C5+D13*D5+E13*E5+F13*F5+G13*G5+H13*H5+I13*I5+J13*J5</f>
        <v>85.44825800000001</v>
      </c>
      <c r="L13" s="18">
        <v>1</v>
      </c>
      <c r="M13" s="17">
        <f t="shared" si="0"/>
        <v>85.44825800000001</v>
      </c>
      <c r="N13" s="1"/>
      <c r="O13" s="1"/>
      <c r="P13" s="1"/>
      <c r="Q13" s="1"/>
      <c r="R13" s="1"/>
      <c r="S13" s="1"/>
      <c r="T13" s="1"/>
      <c r="U13" s="1"/>
      <c r="V13" s="1"/>
    </row>
    <row r="14" spans="1:22" ht="15.75" x14ac:dyDescent="0.3">
      <c r="A14" s="1"/>
      <c r="B14" s="16" t="s">
        <v>18</v>
      </c>
      <c r="C14" s="17">
        <v>34.837760000000003</v>
      </c>
      <c r="D14" s="17">
        <v>0</v>
      </c>
      <c r="E14" s="17">
        <v>0</v>
      </c>
      <c r="F14" s="17">
        <v>0</v>
      </c>
      <c r="G14" s="17">
        <v>0</v>
      </c>
      <c r="H14" s="17">
        <v>18.746099999999998</v>
      </c>
      <c r="I14" s="17">
        <v>0</v>
      </c>
      <c r="J14" s="17">
        <v>0</v>
      </c>
      <c r="K14" s="17">
        <f>C14*C5+D14*D5+E14*E5+F14*F5+G14*G5+H14*H5+I14*I5+J14*J5</f>
        <v>214.43350779999997</v>
      </c>
      <c r="L14" s="18">
        <v>1</v>
      </c>
      <c r="M14" s="17">
        <f t="shared" si="0"/>
        <v>214.43350779999997</v>
      </c>
      <c r="N14" s="1"/>
      <c r="O14" s="1"/>
      <c r="P14" s="1"/>
      <c r="Q14" s="1"/>
      <c r="R14" s="1"/>
      <c r="S14" s="1"/>
      <c r="T14" s="1"/>
      <c r="U14" s="1"/>
      <c r="V14" s="1"/>
    </row>
    <row r="15" spans="1:22" ht="15.75" x14ac:dyDescent="0.3">
      <c r="A15" s="1"/>
      <c r="B15" s="10">
        <v>4</v>
      </c>
      <c r="C15" s="4">
        <v>0</v>
      </c>
      <c r="D15" s="4">
        <v>0</v>
      </c>
      <c r="E15" s="4">
        <v>36.105739999999997</v>
      </c>
      <c r="F15" s="4">
        <v>0</v>
      </c>
      <c r="G15" s="4">
        <v>0.6</v>
      </c>
      <c r="H15" s="4">
        <v>0</v>
      </c>
      <c r="I15" s="4">
        <v>0</v>
      </c>
      <c r="J15" s="4">
        <v>18.4236</v>
      </c>
      <c r="K15" s="4">
        <f>C15*C5+D15*D5+E15*E5+F15*F5+G15*G5+H15*H5+I15*I5+J15*J5</f>
        <v>300.48962879999999</v>
      </c>
      <c r="L15" s="12">
        <v>2</v>
      </c>
      <c r="M15" s="4">
        <f t="shared" si="0"/>
        <v>600.97925759999998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ht="15.75" x14ac:dyDescent="0.3">
      <c r="A16" s="1"/>
      <c r="B16" s="10">
        <v>5</v>
      </c>
      <c r="C16" s="4">
        <v>0</v>
      </c>
      <c r="D16" s="4">
        <v>0</v>
      </c>
      <c r="E16" s="4">
        <v>83.72</v>
      </c>
      <c r="F16" s="4">
        <v>0</v>
      </c>
      <c r="G16" s="4">
        <v>2</v>
      </c>
      <c r="H16" s="4">
        <v>0</v>
      </c>
      <c r="I16" s="4">
        <v>0</v>
      </c>
      <c r="J16" s="4">
        <v>30.585100000000001</v>
      </c>
      <c r="K16" s="4">
        <f>C16*C5+D16*D5+E16*E5+F16*F5+G16*G5+H16*H5+I16*I5+J16*J5</f>
        <v>590.691641</v>
      </c>
      <c r="L16" s="12">
        <v>3</v>
      </c>
      <c r="M16" s="4">
        <f t="shared" si="0"/>
        <v>1772.0749230000001</v>
      </c>
      <c r="N16" s="1"/>
      <c r="O16" s="1"/>
      <c r="P16" s="1"/>
      <c r="Q16" s="1"/>
      <c r="R16" s="1"/>
      <c r="S16" s="1"/>
      <c r="T16" s="1"/>
      <c r="U16" s="1"/>
      <c r="V16" s="1"/>
    </row>
    <row r="17" spans="1:22" ht="15.75" x14ac:dyDescent="0.3">
      <c r="A17" s="1"/>
      <c r="B17" s="10">
        <v>6</v>
      </c>
      <c r="C17" s="4">
        <v>0</v>
      </c>
      <c r="D17" s="4">
        <v>0</v>
      </c>
      <c r="E17" s="4">
        <v>36.412140000000001</v>
      </c>
      <c r="F17" s="4">
        <v>0</v>
      </c>
      <c r="G17" s="4">
        <v>0.4</v>
      </c>
      <c r="H17" s="4">
        <v>0</v>
      </c>
      <c r="I17" s="4">
        <v>0</v>
      </c>
      <c r="J17" s="4">
        <v>18.8398</v>
      </c>
      <c r="K17" s="4">
        <f>C17*C5+D17*D5+E17*E5+F17*F5+G17*G5+H17*H5+I17*I5+J17*J5</f>
        <v>304.66377880000005</v>
      </c>
      <c r="L17" s="12">
        <v>3</v>
      </c>
      <c r="M17" s="4">
        <f t="shared" si="0"/>
        <v>913.99133640000014</v>
      </c>
      <c r="N17" s="1"/>
      <c r="O17" s="1"/>
      <c r="P17" s="1"/>
      <c r="Q17" s="1"/>
      <c r="R17" s="1"/>
      <c r="S17" s="1"/>
      <c r="T17" s="1"/>
      <c r="U17" s="1"/>
      <c r="V17" s="1"/>
    </row>
    <row r="18" spans="1:22" ht="15.75" x14ac:dyDescent="0.3">
      <c r="A18" s="1"/>
      <c r="B18" s="10">
        <v>7</v>
      </c>
      <c r="C18" s="4">
        <v>0</v>
      </c>
      <c r="D18" s="4">
        <v>0</v>
      </c>
      <c r="E18" s="4">
        <v>26.654879999999999</v>
      </c>
      <c r="F18" s="4">
        <v>0</v>
      </c>
      <c r="G18" s="4">
        <v>0.4</v>
      </c>
      <c r="H18" s="4">
        <v>0</v>
      </c>
      <c r="I18" s="4">
        <v>0</v>
      </c>
      <c r="J18" s="4">
        <v>14.868</v>
      </c>
      <c r="K18" s="4">
        <f>C18*C5+D18*D5+E18*E5+F18*F5+G18*G5+H18*H5+I18*I5+J18*J5</f>
        <v>232.9780336</v>
      </c>
      <c r="L18" s="12">
        <v>2</v>
      </c>
      <c r="M18" s="4">
        <f t="shared" si="0"/>
        <v>465.95606720000001</v>
      </c>
      <c r="N18" s="1"/>
      <c r="O18" s="1"/>
      <c r="P18" s="1"/>
      <c r="Q18" s="1"/>
      <c r="R18" s="1"/>
      <c r="S18" s="1"/>
      <c r="T18" s="1"/>
      <c r="U18" s="1"/>
      <c r="V18" s="1"/>
    </row>
    <row r="19" spans="1:22" ht="15.75" x14ac:dyDescent="0.3">
      <c r="A19" s="1"/>
      <c r="B19" s="10">
        <v>8</v>
      </c>
      <c r="C19" s="4">
        <v>0</v>
      </c>
      <c r="D19" s="4">
        <v>0</v>
      </c>
      <c r="E19" s="4">
        <v>26.67</v>
      </c>
      <c r="F19" s="4">
        <v>0</v>
      </c>
      <c r="G19" s="4">
        <v>0.4</v>
      </c>
      <c r="H19" s="4">
        <v>0</v>
      </c>
      <c r="I19" s="4">
        <v>0</v>
      </c>
      <c r="J19" s="4">
        <v>14.9535</v>
      </c>
      <c r="K19" s="4">
        <f>C19*C5+D19*D5+E19*E5+F19*F5+G19*G5+H19*H5+I19*I5+J19*J5</f>
        <v>233.79608500000001</v>
      </c>
      <c r="L19" s="12">
        <v>1</v>
      </c>
      <c r="M19" s="4">
        <f t="shared" si="0"/>
        <v>233.79608500000001</v>
      </c>
      <c r="N19" s="1"/>
      <c r="O19" s="1"/>
      <c r="P19" s="1"/>
      <c r="Q19" s="1"/>
      <c r="R19" s="1"/>
      <c r="S19" s="1"/>
      <c r="T19" s="1"/>
      <c r="U19" s="1"/>
      <c r="V19" s="1"/>
    </row>
    <row r="20" spans="1:22" ht="15.75" x14ac:dyDescent="0.3">
      <c r="A20" s="1"/>
      <c r="B20" s="10">
        <v>9</v>
      </c>
      <c r="C20" s="4">
        <v>0</v>
      </c>
      <c r="D20" s="4">
        <v>0</v>
      </c>
      <c r="E20" s="4">
        <v>22.260059999999999</v>
      </c>
      <c r="F20" s="4">
        <v>0</v>
      </c>
      <c r="G20" s="4">
        <v>0.4</v>
      </c>
      <c r="H20" s="4">
        <v>0</v>
      </c>
      <c r="I20" s="4">
        <v>0</v>
      </c>
      <c r="J20" s="4">
        <v>13.073399999999999</v>
      </c>
      <c r="K20" s="4">
        <f>C20*C5+D20*D5+E20*E5+F20*F5+G20*G5+H20*H5+I20*I5+J20*J5</f>
        <v>200.6394172</v>
      </c>
      <c r="L20" s="12">
        <v>4</v>
      </c>
      <c r="M20" s="4">
        <f t="shared" si="0"/>
        <v>802.55766879999999</v>
      </c>
      <c r="N20" s="1"/>
      <c r="O20" s="1"/>
      <c r="P20" s="1"/>
      <c r="Q20" s="1"/>
      <c r="R20" s="1"/>
      <c r="S20" s="1"/>
      <c r="T20" s="1"/>
      <c r="U20" s="1"/>
      <c r="V20" s="1"/>
    </row>
    <row r="21" spans="1:22" ht="15.75" x14ac:dyDescent="0.3">
      <c r="A21" s="1"/>
      <c r="B21" s="16" t="s">
        <v>19</v>
      </c>
      <c r="C21" s="17">
        <v>22.767600000000002</v>
      </c>
      <c r="D21" s="17">
        <v>0</v>
      </c>
      <c r="E21" s="17">
        <v>0</v>
      </c>
      <c r="F21" s="17">
        <v>0</v>
      </c>
      <c r="G21" s="17">
        <v>0</v>
      </c>
      <c r="H21" s="17">
        <v>11.9863</v>
      </c>
      <c r="I21" s="17">
        <v>0</v>
      </c>
      <c r="J21" s="17">
        <v>0</v>
      </c>
      <c r="K21" s="17">
        <f>C21*C5+D21*D5+E21*E5+F21*F5+G21*G5+H21*H5+I21*I5+J21*J5</f>
        <v>138.33007700000002</v>
      </c>
      <c r="L21" s="18">
        <v>1</v>
      </c>
      <c r="M21" s="17">
        <f t="shared" si="0"/>
        <v>138.33007700000002</v>
      </c>
      <c r="N21" s="1"/>
      <c r="O21" s="1"/>
      <c r="P21" s="1"/>
      <c r="Q21" s="1"/>
      <c r="R21" s="1"/>
      <c r="S21" s="1"/>
      <c r="T21" s="1"/>
      <c r="U21" s="1"/>
      <c r="V21" s="1"/>
    </row>
    <row r="22" spans="1:22" ht="15.75" x14ac:dyDescent="0.3">
      <c r="A22" s="1"/>
      <c r="B22" s="16" t="s">
        <v>20</v>
      </c>
      <c r="C22" s="17">
        <v>22.767600000000002</v>
      </c>
      <c r="D22" s="17">
        <v>0</v>
      </c>
      <c r="E22" s="17">
        <v>0</v>
      </c>
      <c r="F22" s="17">
        <v>0</v>
      </c>
      <c r="G22" s="17">
        <v>0</v>
      </c>
      <c r="H22" s="17">
        <v>11.9863</v>
      </c>
      <c r="I22" s="17">
        <v>0</v>
      </c>
      <c r="J22" s="17">
        <v>0</v>
      </c>
      <c r="K22" s="17">
        <f>C22*C5+D22*D5+E22*E5+F22*F5+G22*G5+H22*H5+I22*I5+J22*J5</f>
        <v>138.33007700000002</v>
      </c>
      <c r="L22" s="18">
        <v>1</v>
      </c>
      <c r="M22" s="17">
        <f t="shared" si="0"/>
        <v>138.33007700000002</v>
      </c>
      <c r="N22" s="1"/>
      <c r="O22" s="1"/>
      <c r="P22" s="1"/>
      <c r="Q22" s="1"/>
      <c r="R22" s="1"/>
      <c r="S22" s="1"/>
      <c r="T22" s="1"/>
      <c r="U22" s="1"/>
      <c r="V22" s="1"/>
    </row>
    <row r="23" spans="1:22" ht="15.75" x14ac:dyDescent="0.3">
      <c r="A23" s="1"/>
      <c r="B23" s="16" t="s">
        <v>21</v>
      </c>
      <c r="C23" s="17">
        <v>13.4</v>
      </c>
      <c r="D23" s="17">
        <v>0</v>
      </c>
      <c r="E23" s="17">
        <v>0</v>
      </c>
      <c r="F23" s="17">
        <v>0</v>
      </c>
      <c r="G23" s="17">
        <v>0.15</v>
      </c>
      <c r="H23" s="17">
        <v>8.2706999999999997</v>
      </c>
      <c r="I23" s="17">
        <v>0</v>
      </c>
      <c r="J23" s="17">
        <v>0</v>
      </c>
      <c r="K23" s="17">
        <f>C23*C5+D23*D5+E23*E5+F23*F5+G23*G5+H23*H5+I23*I5+J23*J5</f>
        <v>90.226381000000003</v>
      </c>
      <c r="L23" s="18">
        <v>1</v>
      </c>
      <c r="M23" s="17">
        <f t="shared" si="0"/>
        <v>90.226381000000003</v>
      </c>
      <c r="N23" s="1"/>
      <c r="O23" s="1"/>
      <c r="P23" s="1"/>
      <c r="Q23" s="1"/>
      <c r="R23" s="1"/>
      <c r="S23" s="1"/>
      <c r="T23" s="1"/>
      <c r="U23" s="1"/>
      <c r="V23" s="1"/>
    </row>
    <row r="24" spans="1:22" ht="15.75" x14ac:dyDescent="0.3">
      <c r="A24" s="1"/>
      <c r="B24" s="16" t="s">
        <v>22</v>
      </c>
      <c r="C24" s="17">
        <v>13.4</v>
      </c>
      <c r="D24" s="17">
        <v>0</v>
      </c>
      <c r="E24" s="17">
        <v>0</v>
      </c>
      <c r="F24" s="17">
        <v>0</v>
      </c>
      <c r="G24" s="17">
        <v>0.15</v>
      </c>
      <c r="H24" s="17">
        <v>8.2706999999999997</v>
      </c>
      <c r="I24" s="17">
        <v>0</v>
      </c>
      <c r="J24" s="17">
        <v>0</v>
      </c>
      <c r="K24" s="17">
        <f>C24*C5+D24*D5+E24*E5+F24*F5+G24*G5+H24*H5+I24*I5+J24*J5</f>
        <v>90.226381000000003</v>
      </c>
      <c r="L24" s="18">
        <v>1</v>
      </c>
      <c r="M24" s="17">
        <f t="shared" si="0"/>
        <v>90.226381000000003</v>
      </c>
      <c r="N24" s="1"/>
      <c r="O24" s="1"/>
      <c r="P24" s="1"/>
      <c r="Q24" s="1"/>
      <c r="R24" s="1"/>
      <c r="S24" s="1"/>
      <c r="T24" s="1"/>
      <c r="U24" s="1"/>
      <c r="V24" s="1"/>
    </row>
    <row r="25" spans="1:22" ht="60" x14ac:dyDescent="0.3">
      <c r="A25" s="1"/>
      <c r="B25" s="20" t="s">
        <v>53</v>
      </c>
      <c r="C25" s="22">
        <v>0.1963</v>
      </c>
      <c r="D25" s="23"/>
      <c r="E25" s="23"/>
      <c r="F25" s="23"/>
      <c r="G25" s="23"/>
      <c r="H25" s="23"/>
      <c r="I25" s="23"/>
      <c r="J25" s="23"/>
      <c r="K25" s="24"/>
      <c r="L25" s="12">
        <v>24</v>
      </c>
      <c r="M25" s="4">
        <f>C25*L25</f>
        <v>4.7111999999999998</v>
      </c>
      <c r="N25" s="1"/>
      <c r="O25" s="1"/>
      <c r="P25" s="1"/>
      <c r="Q25" s="1"/>
      <c r="R25" s="1"/>
      <c r="S25" s="1"/>
      <c r="T25" s="1"/>
      <c r="U25" s="1"/>
      <c r="V25" s="1"/>
    </row>
    <row r="26" spans="1:22" ht="60" x14ac:dyDescent="0.3">
      <c r="A26" s="1"/>
      <c r="B26" s="20" t="s">
        <v>54</v>
      </c>
      <c r="C26" s="22">
        <v>0.78500000000000003</v>
      </c>
      <c r="D26" s="23"/>
      <c r="E26" s="23"/>
      <c r="F26" s="23"/>
      <c r="G26" s="23"/>
      <c r="H26" s="23"/>
      <c r="I26" s="23"/>
      <c r="J26" s="23"/>
      <c r="K26" s="24"/>
      <c r="L26" s="12">
        <v>12</v>
      </c>
      <c r="M26" s="4">
        <f t="shared" ref="M26:M28" si="1">C26*L26</f>
        <v>9.42</v>
      </c>
      <c r="N26" s="1"/>
      <c r="O26" s="1"/>
      <c r="P26" s="1"/>
      <c r="Q26" s="1"/>
      <c r="R26" s="1"/>
      <c r="S26" s="1"/>
      <c r="T26" s="1"/>
      <c r="U26" s="1"/>
      <c r="V26" s="1"/>
    </row>
    <row r="27" spans="1:22" ht="60" x14ac:dyDescent="0.3">
      <c r="A27" s="1"/>
      <c r="B27" s="20" t="s">
        <v>56</v>
      </c>
      <c r="C27" s="22">
        <v>2.4531000000000001</v>
      </c>
      <c r="D27" s="23"/>
      <c r="E27" s="23"/>
      <c r="F27" s="23"/>
      <c r="G27" s="23"/>
      <c r="H27" s="23"/>
      <c r="I27" s="23"/>
      <c r="J27" s="23"/>
      <c r="K27" s="24"/>
      <c r="L27" s="12">
        <v>4</v>
      </c>
      <c r="M27" s="4">
        <f t="shared" si="1"/>
        <v>9.8124000000000002</v>
      </c>
      <c r="N27" s="1"/>
      <c r="O27" s="1"/>
      <c r="P27" s="1"/>
      <c r="Q27" s="1"/>
      <c r="R27" s="1"/>
      <c r="S27" s="1"/>
      <c r="T27" s="1"/>
      <c r="U27" s="1"/>
      <c r="V27" s="1"/>
    </row>
    <row r="28" spans="1:22" ht="60" x14ac:dyDescent="0.3">
      <c r="A28" s="1"/>
      <c r="B28" s="20" t="s">
        <v>55</v>
      </c>
      <c r="C28" s="22">
        <v>5.0690999999999997</v>
      </c>
      <c r="D28" s="23"/>
      <c r="E28" s="23"/>
      <c r="F28" s="23"/>
      <c r="G28" s="23"/>
      <c r="H28" s="23"/>
      <c r="I28" s="23"/>
      <c r="J28" s="23"/>
      <c r="K28" s="24"/>
      <c r="L28" s="12">
        <v>1</v>
      </c>
      <c r="M28" s="4">
        <f t="shared" si="1"/>
        <v>5.0690999999999997</v>
      </c>
      <c r="N28" s="1"/>
      <c r="O28" s="1"/>
      <c r="P28" s="1"/>
      <c r="Q28" s="1"/>
      <c r="R28" s="1"/>
      <c r="S28" s="1"/>
      <c r="T28" s="1"/>
      <c r="U28" s="1"/>
      <c r="V28" s="1"/>
    </row>
    <row r="29" spans="1:22" ht="20.25" customHeight="1" x14ac:dyDescent="0.3">
      <c r="A29" s="1"/>
      <c r="B29" s="38" t="s">
        <v>70</v>
      </c>
      <c r="C29" s="23"/>
      <c r="D29" s="23"/>
      <c r="E29" s="23"/>
      <c r="F29" s="23"/>
      <c r="G29" s="23"/>
      <c r="H29" s="23"/>
      <c r="I29" s="23"/>
      <c r="J29" s="23"/>
      <c r="K29" s="23"/>
      <c r="L29" s="24"/>
      <c r="M29" s="5">
        <f>SUM(M6:M28)</f>
        <v>10766.747054400006</v>
      </c>
      <c r="N29" s="1"/>
      <c r="O29" s="1"/>
      <c r="P29" s="1"/>
      <c r="Q29" s="1"/>
      <c r="R29" s="1"/>
      <c r="S29" s="1"/>
      <c r="T29" s="1"/>
      <c r="U29" s="1"/>
      <c r="V29" s="1"/>
    </row>
    <row r="30" spans="1:22" ht="27" customHeight="1" x14ac:dyDescent="0.3">
      <c r="A30" s="1"/>
      <c r="B30" s="6" t="s">
        <v>5</v>
      </c>
      <c r="C30" s="3" t="s">
        <v>4</v>
      </c>
      <c r="D30" s="25" t="s">
        <v>3</v>
      </c>
      <c r="E30" s="23"/>
      <c r="F30" s="23"/>
      <c r="G30" s="23"/>
      <c r="H30" s="24"/>
      <c r="I30" s="46" t="s">
        <v>26</v>
      </c>
      <c r="J30" s="42"/>
      <c r="K30" s="42"/>
      <c r="L30" s="42"/>
      <c r="M30" s="45"/>
      <c r="N30" s="1"/>
      <c r="O30" s="1"/>
      <c r="P30" s="1"/>
      <c r="Q30" s="1"/>
      <c r="R30" s="1"/>
      <c r="S30" s="1"/>
      <c r="T30" s="1"/>
      <c r="U30" s="1"/>
      <c r="V30" s="1"/>
    </row>
    <row r="31" spans="1:22" ht="15.75" x14ac:dyDescent="0.3">
      <c r="A31" s="1"/>
      <c r="B31" s="2" t="s">
        <v>9</v>
      </c>
      <c r="C31" s="11">
        <v>5.03</v>
      </c>
      <c r="D31" s="22">
        <v>402.7097</v>
      </c>
      <c r="E31" s="58"/>
      <c r="F31" s="58"/>
      <c r="G31" s="58"/>
      <c r="H31" s="59"/>
      <c r="I31" s="60">
        <f>C31*D31</f>
        <v>2025.6297910000001</v>
      </c>
      <c r="J31" s="61"/>
      <c r="K31" s="61"/>
      <c r="L31" s="61"/>
      <c r="M31" s="62"/>
      <c r="N31" s="1"/>
      <c r="O31" s="1"/>
      <c r="P31" s="1"/>
      <c r="Q31" s="1"/>
      <c r="R31" s="1"/>
      <c r="S31" s="1"/>
      <c r="T31" s="1"/>
      <c r="U31" s="1"/>
      <c r="V31" s="1"/>
    </row>
    <row r="32" spans="1:22" ht="15.75" x14ac:dyDescent="0.3">
      <c r="A32" s="1"/>
      <c r="B32" s="2" t="s">
        <v>10</v>
      </c>
      <c r="C32" s="11">
        <v>6.09</v>
      </c>
      <c r="D32" s="22">
        <v>1067.42787</v>
      </c>
      <c r="E32" s="58"/>
      <c r="F32" s="58"/>
      <c r="G32" s="58"/>
      <c r="H32" s="59"/>
      <c r="I32" s="60">
        <f>C32*D32</f>
        <v>6500.6357282999998</v>
      </c>
      <c r="J32" s="61"/>
      <c r="K32" s="61"/>
      <c r="L32" s="61"/>
      <c r="M32" s="62"/>
      <c r="N32" s="1"/>
      <c r="O32" s="1"/>
      <c r="P32" s="1"/>
      <c r="Q32" s="1"/>
      <c r="R32" s="1"/>
      <c r="S32" s="1"/>
      <c r="T32" s="1"/>
      <c r="U32" s="1"/>
      <c r="V32" s="1"/>
    </row>
    <row r="33" spans="1:22" ht="15.75" x14ac:dyDescent="0.3">
      <c r="A33" s="1"/>
      <c r="B33" s="38" t="s">
        <v>71</v>
      </c>
      <c r="C33" s="23"/>
      <c r="D33" s="23"/>
      <c r="E33" s="23"/>
      <c r="F33" s="23"/>
      <c r="G33" s="23"/>
      <c r="H33" s="23"/>
      <c r="I33" s="44"/>
      <c r="J33" s="44"/>
      <c r="K33" s="44"/>
      <c r="L33" s="45"/>
      <c r="M33" s="5">
        <f>SUM(I31:M32)</f>
        <v>8526.2655192999991</v>
      </c>
      <c r="N33" s="1"/>
      <c r="O33" s="1"/>
      <c r="P33" s="1"/>
      <c r="Q33" s="1"/>
      <c r="R33" s="1"/>
      <c r="S33" s="1"/>
      <c r="T33" s="1"/>
      <c r="U33" s="1"/>
      <c r="V33" s="1"/>
    </row>
    <row r="34" spans="1:22" ht="28.5" customHeight="1" x14ac:dyDescent="0.3">
      <c r="A34" s="1"/>
      <c r="B34" s="41" t="s">
        <v>88</v>
      </c>
      <c r="C34" s="42"/>
      <c r="D34" s="42"/>
      <c r="E34" s="42"/>
      <c r="F34" s="42"/>
      <c r="G34" s="42"/>
      <c r="H34" s="42"/>
      <c r="I34" s="42"/>
      <c r="J34" s="42"/>
      <c r="K34" s="42"/>
      <c r="L34" s="43"/>
      <c r="M34" s="8">
        <f>M29+M33</f>
        <v>19293.012573700005</v>
      </c>
      <c r="N34" s="1"/>
      <c r="O34" s="1"/>
      <c r="P34" s="1"/>
      <c r="Q34" s="1"/>
      <c r="R34" s="1"/>
      <c r="S34" s="1"/>
      <c r="T34" s="1"/>
      <c r="U34" s="1"/>
      <c r="V34" s="1"/>
    </row>
    <row r="35" spans="1:22" ht="15.75" x14ac:dyDescent="0.3">
      <c r="A35" s="1"/>
      <c r="B35" s="1"/>
      <c r="C35" s="1"/>
      <c r="D35" s="1"/>
      <c r="E35" s="7"/>
      <c r="F35" s="7"/>
      <c r="G35" s="7"/>
      <c r="H35" s="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5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</sheetData>
  <mergeCells count="21">
    <mergeCell ref="B34:L34"/>
    <mergeCell ref="B29:L29"/>
    <mergeCell ref="B33:L33"/>
    <mergeCell ref="I30:M30"/>
    <mergeCell ref="I31:M31"/>
    <mergeCell ref="I32:M32"/>
    <mergeCell ref="D32:H32"/>
    <mergeCell ref="B2:J2"/>
    <mergeCell ref="C3:E3"/>
    <mergeCell ref="M2:M5"/>
    <mergeCell ref="L2:L5"/>
    <mergeCell ref="H3:J3"/>
    <mergeCell ref="F3:G3"/>
    <mergeCell ref="K2:K5"/>
    <mergeCell ref="B3:B4"/>
    <mergeCell ref="C25:K25"/>
    <mergeCell ref="C28:K28"/>
    <mergeCell ref="C26:K26"/>
    <mergeCell ref="C27:K27"/>
    <mergeCell ref="D31:H31"/>
    <mergeCell ref="D30:H30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O125"/>
  <sheetViews>
    <sheetView topLeftCell="E101" workbookViewId="0">
      <selection activeCell="J128" sqref="J128"/>
    </sheetView>
  </sheetViews>
  <sheetFormatPr defaultRowHeight="15" x14ac:dyDescent="0.25"/>
  <cols>
    <col min="2" max="2" width="21.85546875" customWidth="1"/>
    <col min="3" max="3" width="22" customWidth="1"/>
    <col min="6" max="6" width="27.42578125" customWidth="1"/>
    <col min="7" max="7" width="22.140625" customWidth="1"/>
    <col min="10" max="10" width="19.7109375" customWidth="1"/>
    <col min="11" max="11" width="20.7109375" customWidth="1"/>
    <col min="14" max="14" width="20.42578125" customWidth="1"/>
    <col min="15" max="15" width="22.42578125" customWidth="1"/>
  </cols>
  <sheetData>
    <row r="8" spans="1:11" x14ac:dyDescent="0.25">
      <c r="A8" s="13"/>
      <c r="B8" s="13" t="s">
        <v>32</v>
      </c>
      <c r="C8" s="13" t="s">
        <v>33</v>
      </c>
      <c r="E8" s="13"/>
      <c r="F8" s="13" t="s">
        <v>36</v>
      </c>
      <c r="G8" s="13" t="s">
        <v>37</v>
      </c>
      <c r="I8" s="13"/>
      <c r="J8" s="13" t="s">
        <v>60</v>
      </c>
      <c r="K8" s="13" t="s">
        <v>61</v>
      </c>
    </row>
    <row r="9" spans="1:11" x14ac:dyDescent="0.25">
      <c r="A9" s="13"/>
      <c r="B9" s="13">
        <v>0.73499999999999999</v>
      </c>
      <c r="C9" s="13">
        <v>0.31</v>
      </c>
      <c r="E9" s="13"/>
      <c r="F9" s="13">
        <v>1.21967</v>
      </c>
      <c r="G9" s="13">
        <v>0.48</v>
      </c>
      <c r="I9" s="13"/>
      <c r="J9" s="13">
        <v>1.4374400000000001</v>
      </c>
      <c r="K9" s="13">
        <v>0.48</v>
      </c>
    </row>
    <row r="10" spans="1:11" x14ac:dyDescent="0.25">
      <c r="A10" s="13"/>
      <c r="B10" s="13">
        <v>1.0649999999999999</v>
      </c>
      <c r="C10" s="13">
        <v>0.36499999999999999</v>
      </c>
      <c r="E10" s="13"/>
      <c r="F10" s="13">
        <v>1.2</v>
      </c>
      <c r="G10" s="13">
        <v>0.57499999999999996</v>
      </c>
      <c r="I10" s="13"/>
      <c r="J10" s="13">
        <v>1.21</v>
      </c>
      <c r="K10" s="13">
        <v>0.59</v>
      </c>
    </row>
    <row r="11" spans="1:11" x14ac:dyDescent="0.25">
      <c r="A11" s="13"/>
      <c r="B11" s="13">
        <v>1.1000000000000001</v>
      </c>
      <c r="C11" s="13">
        <v>0.45500000000000002</v>
      </c>
      <c r="E11" s="13"/>
      <c r="F11" s="13">
        <v>1.24</v>
      </c>
      <c r="G11" s="13">
        <v>0.67500000000000004</v>
      </c>
      <c r="I11" s="13"/>
      <c r="J11" s="13">
        <v>1.2350000000000001</v>
      </c>
      <c r="K11" s="13">
        <v>0.69</v>
      </c>
    </row>
    <row r="12" spans="1:11" x14ac:dyDescent="0.25">
      <c r="A12" s="13"/>
      <c r="B12" s="13">
        <v>1.125</v>
      </c>
      <c r="C12" s="13">
        <v>0.54</v>
      </c>
      <c r="E12" s="13"/>
      <c r="F12" s="13">
        <v>1.29</v>
      </c>
      <c r="G12" s="13">
        <v>0.77</v>
      </c>
      <c r="I12" s="13"/>
      <c r="J12" s="13">
        <v>1.3</v>
      </c>
      <c r="K12" s="13">
        <v>0.78</v>
      </c>
    </row>
    <row r="13" spans="1:11" x14ac:dyDescent="0.25">
      <c r="A13" s="13"/>
      <c r="B13" s="13">
        <v>1.17</v>
      </c>
      <c r="C13" s="13">
        <v>0.63</v>
      </c>
      <c r="E13" s="13"/>
      <c r="F13" s="13">
        <v>1.345</v>
      </c>
      <c r="G13" s="13">
        <v>0.86499999999999999</v>
      </c>
      <c r="I13" s="13"/>
      <c r="J13" s="13">
        <v>1.345</v>
      </c>
      <c r="K13" s="13">
        <v>0.88</v>
      </c>
    </row>
    <row r="14" spans="1:11" x14ac:dyDescent="0.25">
      <c r="A14" s="13"/>
      <c r="B14" s="13">
        <v>1.2050000000000001</v>
      </c>
      <c r="C14" s="13">
        <v>0.72</v>
      </c>
      <c r="E14" s="13"/>
      <c r="F14" s="13">
        <v>1.4</v>
      </c>
      <c r="G14" s="13">
        <v>0.96</v>
      </c>
      <c r="I14" s="13"/>
      <c r="J14" s="13">
        <v>1.33</v>
      </c>
      <c r="K14" s="13">
        <v>0.98</v>
      </c>
    </row>
    <row r="15" spans="1:11" x14ac:dyDescent="0.25">
      <c r="A15" s="13"/>
      <c r="B15" s="13">
        <v>1.2649999999999999</v>
      </c>
      <c r="C15" s="13">
        <v>0.80500000000000005</v>
      </c>
      <c r="E15" s="13"/>
      <c r="F15" s="13">
        <v>1.625</v>
      </c>
      <c r="G15" s="13">
        <v>1.0549999999999999</v>
      </c>
      <c r="I15" s="13"/>
      <c r="J15" s="13"/>
      <c r="K15" s="13">
        <v>1.07</v>
      </c>
    </row>
    <row r="16" spans="1:11" x14ac:dyDescent="0.25">
      <c r="A16" s="13"/>
      <c r="B16" s="13">
        <v>0.94</v>
      </c>
      <c r="C16" s="13">
        <v>0.89500000000000002</v>
      </c>
      <c r="E16" s="13"/>
      <c r="F16" s="13"/>
      <c r="G16" s="13">
        <v>1.165</v>
      </c>
      <c r="I16" s="13"/>
      <c r="J16" s="13"/>
      <c r="K16" s="13"/>
    </row>
    <row r="17" spans="1:11" x14ac:dyDescent="0.25">
      <c r="A17" s="13" t="s">
        <v>34</v>
      </c>
      <c r="B17" s="14">
        <f>SUM(B9:B16)</f>
        <v>8.6050000000000004</v>
      </c>
      <c r="C17" s="14">
        <f>SUM(C9:C16)</f>
        <v>4.7200000000000006</v>
      </c>
      <c r="E17" s="13" t="s">
        <v>34</v>
      </c>
      <c r="F17" s="14">
        <f>SUM(F9:F16)</f>
        <v>9.3196700000000003</v>
      </c>
      <c r="G17" s="14">
        <f>SUM(G9:G16)</f>
        <v>6.5449999999999999</v>
      </c>
      <c r="I17" s="13" t="s">
        <v>34</v>
      </c>
      <c r="J17" s="14">
        <f>SUM(J9:J16)</f>
        <v>7.8574399999999995</v>
      </c>
      <c r="K17" s="14">
        <f>SUM(K9:K16)</f>
        <v>5.4700000000000006</v>
      </c>
    </row>
    <row r="18" spans="1:11" x14ac:dyDescent="0.25">
      <c r="A18" s="13" t="s">
        <v>35</v>
      </c>
      <c r="B18" s="47">
        <f>2*(B17+C17)</f>
        <v>26.650000000000002</v>
      </c>
      <c r="C18" s="47"/>
      <c r="E18" s="13" t="s">
        <v>35</v>
      </c>
      <c r="F18" s="47">
        <f>2*(F17+G17)</f>
        <v>31.729340000000001</v>
      </c>
      <c r="G18" s="47"/>
      <c r="I18" s="13" t="s">
        <v>35</v>
      </c>
      <c r="J18" s="47">
        <f>2*(J17+K17)</f>
        <v>26.654879999999999</v>
      </c>
      <c r="K18" s="47"/>
    </row>
    <row r="20" spans="1:11" x14ac:dyDescent="0.25">
      <c r="A20" s="13"/>
      <c r="B20" s="13" t="s">
        <v>38</v>
      </c>
      <c r="C20" s="13" t="s">
        <v>39</v>
      </c>
      <c r="E20" s="13"/>
      <c r="F20" s="13" t="s">
        <v>42</v>
      </c>
      <c r="G20" s="13" t="s">
        <v>43</v>
      </c>
      <c r="I20" s="13"/>
      <c r="J20" s="13" t="s">
        <v>68</v>
      </c>
      <c r="K20" s="13" t="s">
        <v>69</v>
      </c>
    </row>
    <row r="21" spans="1:11" x14ac:dyDescent="0.25">
      <c r="A21" s="13"/>
      <c r="B21" s="13">
        <v>1.105</v>
      </c>
      <c r="C21" s="13">
        <v>0.505</v>
      </c>
      <c r="E21" s="13"/>
      <c r="F21" s="13">
        <v>0.90500000000000003</v>
      </c>
      <c r="G21" s="13">
        <v>0.9</v>
      </c>
      <c r="I21" s="13"/>
      <c r="J21" s="13">
        <v>1.43</v>
      </c>
      <c r="K21" s="13">
        <v>0.48</v>
      </c>
    </row>
    <row r="22" spans="1:11" x14ac:dyDescent="0.25">
      <c r="A22" s="13"/>
      <c r="B22" s="13">
        <v>1.23</v>
      </c>
      <c r="C22" s="13">
        <v>0.58499999999999996</v>
      </c>
      <c r="E22" s="13"/>
      <c r="F22" s="13">
        <v>1.31379</v>
      </c>
      <c r="G22" s="13">
        <v>0.86</v>
      </c>
      <c r="I22" s="13"/>
      <c r="J22" s="13">
        <v>1.24</v>
      </c>
      <c r="K22" s="13">
        <v>0.59499999999999997</v>
      </c>
    </row>
    <row r="23" spans="1:11" x14ac:dyDescent="0.25">
      <c r="A23" s="13"/>
      <c r="B23" s="13">
        <v>1.2749999999999999</v>
      </c>
      <c r="C23" s="13">
        <v>0.68</v>
      </c>
      <c r="E23" s="13"/>
      <c r="F23" s="13">
        <v>1.2641</v>
      </c>
      <c r="G23" s="13">
        <v>0.76500000000000001</v>
      </c>
      <c r="I23" s="13"/>
      <c r="J23" s="13">
        <v>1.45</v>
      </c>
      <c r="K23" s="13">
        <v>0.69499999999999995</v>
      </c>
    </row>
    <row r="24" spans="1:11" x14ac:dyDescent="0.25">
      <c r="A24" s="13"/>
      <c r="B24" s="13">
        <v>1.33</v>
      </c>
      <c r="C24" s="13">
        <v>0.77500000000000002</v>
      </c>
      <c r="E24" s="13"/>
      <c r="F24" s="13">
        <v>1.2150000000000001</v>
      </c>
      <c r="G24" s="13">
        <v>0.67</v>
      </c>
      <c r="I24" s="13"/>
      <c r="J24" s="13"/>
      <c r="K24" s="13">
        <v>0.81</v>
      </c>
    </row>
    <row r="25" spans="1:11" x14ac:dyDescent="0.25">
      <c r="A25" s="13"/>
      <c r="B25" s="13"/>
      <c r="C25" s="13">
        <v>0.87</v>
      </c>
      <c r="E25" s="13"/>
      <c r="F25" s="13">
        <v>1.165</v>
      </c>
      <c r="G25" s="13">
        <v>0.56999999999999995</v>
      </c>
      <c r="I25" s="13"/>
      <c r="J25" s="13"/>
      <c r="K25" s="13"/>
    </row>
    <row r="26" spans="1:11" x14ac:dyDescent="0.25">
      <c r="A26" s="13"/>
      <c r="B26" s="13"/>
      <c r="C26" s="13"/>
      <c r="E26" s="13"/>
      <c r="F26" s="13"/>
      <c r="G26" s="13">
        <v>0.48</v>
      </c>
      <c r="I26" s="13"/>
      <c r="J26" s="13"/>
      <c r="K26" s="13"/>
    </row>
    <row r="27" spans="1:11" x14ac:dyDescent="0.25">
      <c r="A27" s="13"/>
      <c r="B27" s="13"/>
      <c r="C27" s="13"/>
      <c r="E27" s="13"/>
      <c r="F27" s="13"/>
      <c r="G27" s="13"/>
      <c r="I27" s="13"/>
      <c r="J27" s="13"/>
      <c r="K27" s="13"/>
    </row>
    <row r="28" spans="1:11" x14ac:dyDescent="0.25">
      <c r="A28" s="13" t="s">
        <v>34</v>
      </c>
      <c r="B28" s="14">
        <f>SUM(B21:B27)</f>
        <v>4.9399999999999995</v>
      </c>
      <c r="C28" s="14">
        <f>SUM(C21:C27)</f>
        <v>3.415</v>
      </c>
      <c r="E28" s="13" t="s">
        <v>34</v>
      </c>
      <c r="F28" s="14">
        <f>SUM(F21:F27)</f>
        <v>5.8628900000000002</v>
      </c>
      <c r="G28" s="14">
        <f>SUM(G21:G27)</f>
        <v>4.2449999999999992</v>
      </c>
      <c r="I28" s="13" t="s">
        <v>34</v>
      </c>
      <c r="J28" s="14">
        <f>SUM(J21:J27)</f>
        <v>4.12</v>
      </c>
      <c r="K28" s="14">
        <f>SUM(K21:K27)</f>
        <v>2.58</v>
      </c>
    </row>
    <row r="29" spans="1:11" x14ac:dyDescent="0.25">
      <c r="A29" s="13" t="s">
        <v>35</v>
      </c>
      <c r="B29" s="47">
        <f>2*(B28+C28)</f>
        <v>16.71</v>
      </c>
      <c r="C29" s="47"/>
      <c r="E29" s="13" t="s">
        <v>35</v>
      </c>
      <c r="F29" s="47">
        <f>2*(F28+G28)</f>
        <v>20.215779999999999</v>
      </c>
      <c r="G29" s="47"/>
      <c r="I29" s="13" t="s">
        <v>35</v>
      </c>
      <c r="J29" s="47">
        <f>2*(J28+K28)</f>
        <v>13.4</v>
      </c>
      <c r="K29" s="47"/>
    </row>
    <row r="31" spans="1:11" x14ac:dyDescent="0.25">
      <c r="A31" s="13"/>
      <c r="B31" s="13" t="s">
        <v>40</v>
      </c>
      <c r="C31" s="13" t="s">
        <v>41</v>
      </c>
      <c r="E31" s="13"/>
      <c r="F31" s="13" t="s">
        <v>66</v>
      </c>
      <c r="G31" s="13" t="s">
        <v>67</v>
      </c>
    </row>
    <row r="32" spans="1:11" x14ac:dyDescent="0.25">
      <c r="A32" s="13"/>
      <c r="B32" s="13">
        <v>1.08</v>
      </c>
      <c r="C32" s="13">
        <v>0.50565000000000004</v>
      </c>
      <c r="E32" s="13"/>
      <c r="F32" s="13">
        <v>1.165</v>
      </c>
      <c r="G32" s="13">
        <v>0.81499999999999995</v>
      </c>
    </row>
    <row r="33" spans="1:7" x14ac:dyDescent="0.25">
      <c r="A33" s="13"/>
      <c r="B33" s="13">
        <v>1.08</v>
      </c>
      <c r="C33" s="13">
        <v>0.50565000000000004</v>
      </c>
      <c r="E33" s="13"/>
      <c r="F33" s="13">
        <v>1.1399999999999999</v>
      </c>
      <c r="G33" s="13">
        <v>0.81499999999999995</v>
      </c>
    </row>
    <row r="34" spans="1:7" x14ac:dyDescent="0.25">
      <c r="A34" s="13"/>
      <c r="B34" s="13">
        <v>1.08</v>
      </c>
      <c r="C34" s="13">
        <v>0.59499999999999997</v>
      </c>
      <c r="E34" s="13"/>
      <c r="F34" s="13">
        <v>1.46271</v>
      </c>
      <c r="G34" s="13">
        <v>0.81499999999999995</v>
      </c>
    </row>
    <row r="35" spans="1:7" x14ac:dyDescent="0.25">
      <c r="A35" s="13"/>
      <c r="B35" s="13">
        <v>1.08</v>
      </c>
      <c r="C35" s="13"/>
      <c r="E35" s="13"/>
      <c r="F35" s="13">
        <v>1.2450000000000001</v>
      </c>
      <c r="G35" s="13">
        <v>0.81677</v>
      </c>
    </row>
    <row r="36" spans="1:7" x14ac:dyDescent="0.25">
      <c r="A36" s="13"/>
      <c r="B36" s="13"/>
      <c r="C36" s="13"/>
      <c r="E36" s="13"/>
      <c r="F36" s="13">
        <v>1.3243199999999999</v>
      </c>
      <c r="G36" s="13">
        <v>0.69499999999999995</v>
      </c>
    </row>
    <row r="37" spans="1:7" x14ac:dyDescent="0.25">
      <c r="A37" s="13"/>
      <c r="B37" s="13"/>
      <c r="C37" s="13"/>
      <c r="E37" s="13"/>
      <c r="F37" s="13"/>
      <c r="G37" s="13">
        <v>0.6</v>
      </c>
    </row>
    <row r="38" spans="1:7" x14ac:dyDescent="0.25">
      <c r="A38" s="13"/>
      <c r="B38" s="13"/>
      <c r="C38" s="13"/>
      <c r="E38" s="13"/>
      <c r="F38" s="13"/>
      <c r="G38" s="13">
        <v>0.49</v>
      </c>
    </row>
    <row r="39" spans="1:7" x14ac:dyDescent="0.25">
      <c r="A39" s="13" t="s">
        <v>34</v>
      </c>
      <c r="B39" s="14">
        <f>SUM(B32:B38)</f>
        <v>4.32</v>
      </c>
      <c r="C39" s="14">
        <f>SUM(C32:C38)</f>
        <v>1.6063000000000001</v>
      </c>
      <c r="E39" s="13" t="s">
        <v>34</v>
      </c>
      <c r="F39" s="14">
        <f>SUM(F32:F38)</f>
        <v>6.3370300000000004</v>
      </c>
      <c r="G39" s="14">
        <f>SUM(G32:G38)</f>
        <v>5.0467699999999995</v>
      </c>
    </row>
    <row r="40" spans="1:7" x14ac:dyDescent="0.25">
      <c r="A40" s="13" t="s">
        <v>35</v>
      </c>
      <c r="B40" s="47">
        <f>2*(B39+C39)</f>
        <v>11.852600000000001</v>
      </c>
      <c r="C40" s="47"/>
      <c r="E40" s="13" t="s">
        <v>35</v>
      </c>
      <c r="F40" s="47">
        <f>2*(F39+G39)</f>
        <v>22.767600000000002</v>
      </c>
      <c r="G40" s="47"/>
    </row>
    <row r="42" spans="1:7" x14ac:dyDescent="0.25">
      <c r="A42" s="13"/>
      <c r="B42" s="13" t="s">
        <v>44</v>
      </c>
      <c r="C42" s="13" t="s">
        <v>45</v>
      </c>
      <c r="E42" s="13"/>
      <c r="F42" s="13" t="s">
        <v>46</v>
      </c>
      <c r="G42" s="13" t="s">
        <v>47</v>
      </c>
    </row>
    <row r="43" spans="1:7" x14ac:dyDescent="0.25">
      <c r="A43" s="13"/>
      <c r="B43" s="13">
        <v>1.2649999999999999</v>
      </c>
      <c r="C43" s="13">
        <v>0.48</v>
      </c>
      <c r="E43" s="13"/>
      <c r="F43" s="13">
        <v>1.155</v>
      </c>
      <c r="G43" s="13">
        <v>0.875</v>
      </c>
    </row>
    <row r="44" spans="1:7" x14ac:dyDescent="0.25">
      <c r="A44" s="13"/>
      <c r="B44" s="13">
        <v>1.24</v>
      </c>
      <c r="C44" s="13">
        <v>0.58499999999999996</v>
      </c>
      <c r="E44" s="13"/>
      <c r="F44" s="13">
        <v>1.37581</v>
      </c>
      <c r="G44" s="13">
        <v>0.875</v>
      </c>
    </row>
    <row r="45" spans="1:7" x14ac:dyDescent="0.25">
      <c r="A45" s="13"/>
      <c r="B45" s="13">
        <v>1.2949999999999999</v>
      </c>
      <c r="C45" s="13">
        <v>0.68</v>
      </c>
      <c r="E45" s="13"/>
      <c r="F45" s="13">
        <v>1.385</v>
      </c>
      <c r="G45" s="13">
        <v>0.875</v>
      </c>
    </row>
    <row r="46" spans="1:7" x14ac:dyDescent="0.25">
      <c r="A46" s="13"/>
      <c r="B46" s="13">
        <v>1.2949999999999999</v>
      </c>
      <c r="C46" s="13">
        <v>0.78</v>
      </c>
      <c r="E46" s="13"/>
      <c r="F46" s="13">
        <v>1.32</v>
      </c>
      <c r="G46" s="13">
        <v>0.875</v>
      </c>
    </row>
    <row r="47" spans="1:7" x14ac:dyDescent="0.25">
      <c r="A47" s="13"/>
      <c r="B47" s="13">
        <v>1.2949999999999999</v>
      </c>
      <c r="C47" s="13">
        <v>0.88200999999999996</v>
      </c>
      <c r="E47" s="13"/>
      <c r="F47" s="13">
        <v>1.40307</v>
      </c>
      <c r="G47" s="13">
        <v>0.875</v>
      </c>
    </row>
    <row r="48" spans="1:7" x14ac:dyDescent="0.25">
      <c r="A48" s="13"/>
      <c r="B48" s="13">
        <v>1.2949999999999999</v>
      </c>
      <c r="C48" s="13">
        <v>0.88200999999999996</v>
      </c>
      <c r="E48" s="13"/>
      <c r="F48" s="13">
        <v>1.33</v>
      </c>
      <c r="G48" s="13">
        <v>0.77</v>
      </c>
    </row>
    <row r="49" spans="1:15" x14ac:dyDescent="0.25">
      <c r="A49" s="13"/>
      <c r="B49" s="13">
        <v>1.45</v>
      </c>
      <c r="C49" s="13">
        <v>0.78</v>
      </c>
      <c r="E49" s="13"/>
      <c r="F49" s="13">
        <v>1.2649999999999999</v>
      </c>
      <c r="G49" s="13">
        <v>0.68</v>
      </c>
    </row>
    <row r="50" spans="1:15" x14ac:dyDescent="0.25">
      <c r="A50" s="13"/>
      <c r="B50" s="13"/>
      <c r="C50" s="13">
        <v>0.78</v>
      </c>
      <c r="E50" s="13"/>
      <c r="F50" s="13">
        <v>1.2949999999999999</v>
      </c>
      <c r="G50" s="13">
        <v>0.58499999999999996</v>
      </c>
    </row>
    <row r="51" spans="1:15" x14ac:dyDescent="0.25">
      <c r="A51" s="13"/>
      <c r="B51" s="13"/>
      <c r="C51" s="13">
        <v>0.88500000000000001</v>
      </c>
      <c r="E51" s="13"/>
      <c r="F51" s="13"/>
      <c r="G51" s="13">
        <v>0.48</v>
      </c>
    </row>
    <row r="52" spans="1:15" x14ac:dyDescent="0.25">
      <c r="A52" s="13" t="s">
        <v>34</v>
      </c>
      <c r="B52" s="14">
        <f>SUM(B43:B51)</f>
        <v>9.1349999999999998</v>
      </c>
      <c r="C52" s="14">
        <f>SUM(C43:C51)</f>
        <v>6.734020000000001</v>
      </c>
      <c r="E52" s="13" t="s">
        <v>34</v>
      </c>
      <c r="F52" s="14">
        <f>SUM(F43:F51)</f>
        <v>10.528880000000001</v>
      </c>
      <c r="G52" s="14">
        <f>SUM(G43:G51)</f>
        <v>6.8899999999999988</v>
      </c>
    </row>
    <row r="53" spans="1:15" x14ac:dyDescent="0.25">
      <c r="A53" s="13" t="s">
        <v>35</v>
      </c>
      <c r="B53" s="47">
        <f>2*(B52+C52)</f>
        <v>31.738040000000002</v>
      </c>
      <c r="C53" s="47"/>
      <c r="E53" s="13" t="s">
        <v>35</v>
      </c>
      <c r="F53" s="47">
        <f>2*(F52+G52)</f>
        <v>34.837760000000003</v>
      </c>
      <c r="G53" s="47"/>
    </row>
    <row r="55" spans="1:15" x14ac:dyDescent="0.25">
      <c r="A55" s="13"/>
      <c r="B55" s="13" t="s">
        <v>48</v>
      </c>
      <c r="C55" s="13" t="s">
        <v>49</v>
      </c>
      <c r="E55" s="13"/>
      <c r="F55" s="13" t="s">
        <v>58</v>
      </c>
      <c r="G55" s="13" t="s">
        <v>59</v>
      </c>
      <c r="I55" s="13"/>
      <c r="J55" s="13" t="s">
        <v>62</v>
      </c>
      <c r="K55" s="13" t="s">
        <v>63</v>
      </c>
      <c r="M55" s="13"/>
      <c r="N55" s="13" t="s">
        <v>64</v>
      </c>
      <c r="O55" s="13" t="s">
        <v>65</v>
      </c>
    </row>
    <row r="56" spans="1:15" x14ac:dyDescent="0.25">
      <c r="A56" s="13"/>
      <c r="B56" s="13">
        <v>1.1265400000000001</v>
      </c>
      <c r="C56" s="13">
        <v>0.48</v>
      </c>
      <c r="E56" s="13"/>
      <c r="F56" s="13">
        <v>1.33</v>
      </c>
      <c r="G56" s="13">
        <v>1.2250000000000001</v>
      </c>
      <c r="I56" s="13"/>
      <c r="J56" s="13">
        <v>1.365</v>
      </c>
      <c r="K56" s="13">
        <v>1.06</v>
      </c>
      <c r="M56" s="13"/>
      <c r="N56" s="13">
        <v>1.51</v>
      </c>
      <c r="O56" s="13">
        <v>0.995</v>
      </c>
    </row>
    <row r="57" spans="1:15" x14ac:dyDescent="0.25">
      <c r="A57" s="13"/>
      <c r="B57" s="13">
        <v>1.2050000000000001</v>
      </c>
      <c r="C57" s="13">
        <v>0.56999999999999995</v>
      </c>
      <c r="E57" s="13"/>
      <c r="F57" s="13">
        <v>1.4650000000000001</v>
      </c>
      <c r="G57" s="13">
        <v>1.1499999999999999</v>
      </c>
      <c r="I57" s="13"/>
      <c r="J57" s="13">
        <v>1.355</v>
      </c>
      <c r="K57" s="13">
        <v>0.97499999999999998</v>
      </c>
      <c r="M57" s="13"/>
      <c r="N57" s="13">
        <v>1.3</v>
      </c>
      <c r="O57" s="13">
        <v>0.875</v>
      </c>
    </row>
    <row r="58" spans="1:15" x14ac:dyDescent="0.25">
      <c r="A58" s="13"/>
      <c r="B58" s="13">
        <v>1.2468600000000001</v>
      </c>
      <c r="C58" s="13">
        <v>0.66500000000000004</v>
      </c>
      <c r="E58" s="13"/>
      <c r="F58" s="13">
        <v>1.405</v>
      </c>
      <c r="G58" s="13">
        <v>1.0549999999999999</v>
      </c>
      <c r="I58" s="13"/>
      <c r="J58" s="13">
        <v>1.2949999999999999</v>
      </c>
      <c r="K58" s="13">
        <v>0.88</v>
      </c>
      <c r="M58" s="13"/>
      <c r="N58" s="13">
        <v>1.25</v>
      </c>
      <c r="O58" s="13">
        <v>0.78500000000000003</v>
      </c>
    </row>
    <row r="59" spans="1:15" x14ac:dyDescent="0.25">
      <c r="A59" s="13"/>
      <c r="B59" s="13">
        <v>1.29447</v>
      </c>
      <c r="C59" s="13">
        <v>0.76</v>
      </c>
      <c r="E59" s="13"/>
      <c r="F59" s="13">
        <v>1.335</v>
      </c>
      <c r="G59" s="13">
        <v>0.96</v>
      </c>
      <c r="I59" s="13"/>
      <c r="J59" s="13">
        <v>1.24</v>
      </c>
      <c r="K59" s="13">
        <v>0.78</v>
      </c>
      <c r="M59" s="13"/>
      <c r="N59" s="13">
        <v>1.20834</v>
      </c>
      <c r="O59" s="13">
        <v>0.69</v>
      </c>
    </row>
    <row r="60" spans="1:15" x14ac:dyDescent="0.25">
      <c r="A60" s="13"/>
      <c r="B60" s="13">
        <v>1.34</v>
      </c>
      <c r="C60" s="13">
        <v>0.86</v>
      </c>
      <c r="E60" s="13"/>
      <c r="F60" s="13">
        <v>1.2683800000000001</v>
      </c>
      <c r="G60" s="13">
        <v>0.86</v>
      </c>
      <c r="I60" s="13"/>
      <c r="J60" s="13">
        <v>1.2050000000000001</v>
      </c>
      <c r="K60" s="13">
        <v>0.69</v>
      </c>
      <c r="M60" s="13"/>
      <c r="N60" s="13">
        <v>1.43669</v>
      </c>
      <c r="O60" s="13">
        <v>0.6</v>
      </c>
    </row>
    <row r="61" spans="1:15" x14ac:dyDescent="0.25">
      <c r="A61" s="13"/>
      <c r="B61" s="13">
        <v>1.41</v>
      </c>
      <c r="C61" s="13">
        <v>0.95</v>
      </c>
      <c r="E61" s="13"/>
      <c r="F61" s="13">
        <v>1.2470300000000001</v>
      </c>
      <c r="G61" s="13">
        <v>0.77</v>
      </c>
      <c r="I61" s="13"/>
      <c r="J61" s="13">
        <v>1.415</v>
      </c>
      <c r="K61" s="13">
        <v>0.59499999999999997</v>
      </c>
      <c r="M61" s="13"/>
      <c r="N61" s="13"/>
      <c r="O61" s="13">
        <v>0.48</v>
      </c>
    </row>
    <row r="62" spans="1:15" x14ac:dyDescent="0.25">
      <c r="A62" s="13"/>
      <c r="B62" s="13">
        <v>1.47</v>
      </c>
      <c r="C62" s="13">
        <v>1.05</v>
      </c>
      <c r="E62" s="13"/>
      <c r="F62" s="13">
        <v>1.1956599999999999</v>
      </c>
      <c r="G62" s="13">
        <v>0.67500000000000004</v>
      </c>
      <c r="I62" s="13"/>
      <c r="J62" s="13"/>
      <c r="K62" s="13">
        <v>0.48</v>
      </c>
      <c r="M62" s="13"/>
      <c r="N62" s="13"/>
      <c r="O62" s="13"/>
    </row>
    <row r="63" spans="1:15" x14ac:dyDescent="0.25">
      <c r="A63" s="13"/>
      <c r="B63" s="13">
        <v>1.28</v>
      </c>
      <c r="C63" s="13">
        <v>1.1399999999999999</v>
      </c>
      <c r="E63" s="13"/>
      <c r="F63" s="13">
        <v>1.21</v>
      </c>
      <c r="G63" s="13">
        <v>0.57499999999999996</v>
      </c>
      <c r="I63" s="13"/>
      <c r="J63" s="13"/>
      <c r="K63" s="13"/>
      <c r="M63" s="13"/>
      <c r="N63" s="13"/>
      <c r="O63" s="13"/>
    </row>
    <row r="64" spans="1:15" x14ac:dyDescent="0.25">
      <c r="A64" s="13"/>
      <c r="B64" s="13"/>
      <c r="C64" s="13">
        <v>1.2050000000000001</v>
      </c>
      <c r="E64" s="13"/>
      <c r="F64" s="13"/>
      <c r="G64" s="13">
        <v>0.48</v>
      </c>
      <c r="I64" s="13"/>
      <c r="J64" s="13"/>
      <c r="K64" s="13"/>
      <c r="M64" s="13"/>
      <c r="N64" s="13"/>
      <c r="O64" s="13"/>
    </row>
    <row r="65" spans="1:15" x14ac:dyDescent="0.25">
      <c r="A65" s="13" t="s">
        <v>34</v>
      </c>
      <c r="B65" s="14">
        <f>SUM(B56:B64)</f>
        <v>10.372870000000001</v>
      </c>
      <c r="C65" s="14">
        <f>SUM(C56:C64)</f>
        <v>7.6799999999999988</v>
      </c>
      <c r="E65" s="13" t="s">
        <v>34</v>
      </c>
      <c r="F65" s="14">
        <f>SUM(F56:F64)</f>
        <v>10.45607</v>
      </c>
      <c r="G65" s="14">
        <f>SUM(G56:G64)</f>
        <v>7.75</v>
      </c>
      <c r="I65" s="13" t="s">
        <v>34</v>
      </c>
      <c r="J65" s="14">
        <f>SUM(J56:J64)</f>
        <v>7.875</v>
      </c>
      <c r="K65" s="14">
        <f>SUM(K56:K64)</f>
        <v>5.4599999999999991</v>
      </c>
      <c r="M65" s="13" t="s">
        <v>34</v>
      </c>
      <c r="N65" s="14">
        <f>SUM(N56:N64)</f>
        <v>6.7050300000000007</v>
      </c>
      <c r="O65" s="14">
        <f>SUM(O56:O64)</f>
        <v>4.4250000000000007</v>
      </c>
    </row>
    <row r="66" spans="1:15" x14ac:dyDescent="0.25">
      <c r="A66" s="13" t="s">
        <v>35</v>
      </c>
      <c r="B66" s="47">
        <f>2*(B65+C65)</f>
        <v>36.105739999999997</v>
      </c>
      <c r="C66" s="47"/>
      <c r="E66" s="13" t="s">
        <v>35</v>
      </c>
      <c r="F66" s="47">
        <f>2*(F65+G65)</f>
        <v>36.412140000000001</v>
      </c>
      <c r="G66" s="47"/>
      <c r="I66" s="13" t="s">
        <v>35</v>
      </c>
      <c r="J66" s="47">
        <f>2*(J65+K65)</f>
        <v>26.669999999999998</v>
      </c>
      <c r="K66" s="47"/>
      <c r="M66" s="13" t="s">
        <v>35</v>
      </c>
      <c r="N66" s="47">
        <f>2*(N65+O65)</f>
        <v>22.260060000000003</v>
      </c>
      <c r="O66" s="47"/>
    </row>
    <row r="68" spans="1:15" ht="28.5" customHeight="1" x14ac:dyDescent="0.25">
      <c r="A68" s="13"/>
      <c r="B68" s="21" t="s">
        <v>50</v>
      </c>
      <c r="C68" s="21" t="s">
        <v>51</v>
      </c>
      <c r="F68" s="47" t="s">
        <v>77</v>
      </c>
      <c r="G68" s="47"/>
      <c r="H68" s="48"/>
    </row>
    <row r="69" spans="1:15" x14ac:dyDescent="0.25">
      <c r="A69" s="50" t="s">
        <v>52</v>
      </c>
      <c r="B69" s="13">
        <v>1.155</v>
      </c>
      <c r="C69" s="13">
        <v>1.0049999999999999</v>
      </c>
      <c r="F69" s="13" t="s">
        <v>72</v>
      </c>
      <c r="G69" s="13" t="s">
        <v>74</v>
      </c>
      <c r="H69" s="13"/>
    </row>
    <row r="70" spans="1:15" x14ac:dyDescent="0.25">
      <c r="A70" s="33"/>
      <c r="B70" s="13">
        <v>1.4</v>
      </c>
      <c r="C70" s="13">
        <v>1.06</v>
      </c>
      <c r="F70" s="13">
        <v>48.61</v>
      </c>
      <c r="G70" s="13">
        <v>9</v>
      </c>
      <c r="H70" s="13">
        <f>F70*G70</f>
        <v>437.49</v>
      </c>
    </row>
    <row r="71" spans="1:15" x14ac:dyDescent="0.25">
      <c r="A71" s="33"/>
      <c r="B71" s="13">
        <v>1.47</v>
      </c>
      <c r="C71" s="13">
        <v>1.1499999999999999</v>
      </c>
      <c r="F71" s="13">
        <v>42.31</v>
      </c>
      <c r="G71" s="13">
        <v>1</v>
      </c>
      <c r="H71" s="13">
        <f>F71*G71</f>
        <v>42.31</v>
      </c>
    </row>
    <row r="72" spans="1:15" x14ac:dyDescent="0.25">
      <c r="A72" s="33"/>
      <c r="B72" s="13">
        <v>1.54</v>
      </c>
      <c r="C72" s="13">
        <v>1.24</v>
      </c>
      <c r="F72" s="49" t="s">
        <v>73</v>
      </c>
      <c r="G72" s="45"/>
      <c r="H72" s="13">
        <f>SUM(H70:H71)</f>
        <v>479.8</v>
      </c>
    </row>
    <row r="73" spans="1:15" x14ac:dyDescent="0.25">
      <c r="A73" s="33"/>
      <c r="B73" s="13">
        <v>1.605</v>
      </c>
      <c r="C73" s="13">
        <v>1.325</v>
      </c>
      <c r="F73" s="47" t="s">
        <v>76</v>
      </c>
      <c r="G73" s="47"/>
    </row>
    <row r="74" spans="1:15" x14ac:dyDescent="0.25">
      <c r="A74" s="33"/>
      <c r="B74" s="13">
        <v>1.675</v>
      </c>
      <c r="C74" s="13">
        <v>1.415</v>
      </c>
      <c r="F74" s="47" t="s">
        <v>78</v>
      </c>
      <c r="G74" s="15">
        <v>8.8260299999999994</v>
      </c>
    </row>
    <row r="75" spans="1:15" x14ac:dyDescent="0.25">
      <c r="A75" s="33"/>
      <c r="B75" s="13">
        <v>1.78</v>
      </c>
      <c r="C75" s="13">
        <v>1.5</v>
      </c>
      <c r="F75" s="47"/>
      <c r="G75" s="15">
        <v>7.6298599999999999</v>
      </c>
    </row>
    <row r="76" spans="1:15" x14ac:dyDescent="0.25">
      <c r="A76" s="33"/>
      <c r="B76" s="13">
        <v>1.61</v>
      </c>
      <c r="C76" s="13"/>
      <c r="F76" s="47"/>
      <c r="G76" s="15">
        <v>6.4336799999999998</v>
      </c>
    </row>
    <row r="77" spans="1:15" x14ac:dyDescent="0.25">
      <c r="A77" s="33"/>
      <c r="B77" s="13"/>
      <c r="C77" s="13"/>
      <c r="F77" s="47"/>
      <c r="G77" s="15">
        <v>19.036850000000001</v>
      </c>
      <c r="J77" s="53"/>
      <c r="K77" s="53"/>
      <c r="L77" s="53"/>
    </row>
    <row r="78" spans="1:15" x14ac:dyDescent="0.25">
      <c r="A78" s="34"/>
      <c r="B78" s="13"/>
      <c r="C78" s="13"/>
      <c r="F78" s="47"/>
      <c r="G78" s="15">
        <v>17.840679999999999</v>
      </c>
    </row>
    <row r="79" spans="1:15" x14ac:dyDescent="0.25">
      <c r="F79" s="47"/>
      <c r="G79" s="15">
        <v>16.644500000000001</v>
      </c>
    </row>
    <row r="80" spans="1:15" x14ac:dyDescent="0.25">
      <c r="F80" s="47"/>
      <c r="G80" s="15">
        <v>23.835819999999998</v>
      </c>
    </row>
    <row r="81" spans="6:7" x14ac:dyDescent="0.25">
      <c r="F81" s="47"/>
      <c r="G81" s="15">
        <v>21.443460000000002</v>
      </c>
    </row>
    <row r="82" spans="6:7" x14ac:dyDescent="0.25">
      <c r="F82" s="47"/>
      <c r="G82" s="15">
        <v>19.051110000000001</v>
      </c>
    </row>
    <row r="83" spans="6:7" x14ac:dyDescent="0.25">
      <c r="F83" s="48" t="s">
        <v>79</v>
      </c>
      <c r="G83" s="15">
        <v>17.676030000000001</v>
      </c>
    </row>
    <row r="84" spans="6:7" x14ac:dyDescent="0.25">
      <c r="F84" s="48"/>
      <c r="G84" s="15">
        <v>16.479859999999999</v>
      </c>
    </row>
    <row r="85" spans="6:7" x14ac:dyDescent="0.25">
      <c r="F85" s="48"/>
      <c r="G85" s="15">
        <v>15.28368</v>
      </c>
    </row>
    <row r="86" spans="6:7" x14ac:dyDescent="0.25">
      <c r="F86" s="48"/>
      <c r="G86" s="15">
        <v>14.077500000000001</v>
      </c>
    </row>
    <row r="87" spans="6:7" x14ac:dyDescent="0.25">
      <c r="F87" s="48"/>
      <c r="G87" s="15">
        <v>12.89132</v>
      </c>
    </row>
    <row r="88" spans="6:7" x14ac:dyDescent="0.25">
      <c r="F88" s="48"/>
      <c r="G88" s="15">
        <v>11.69514</v>
      </c>
    </row>
    <row r="89" spans="6:7" x14ac:dyDescent="0.25">
      <c r="F89" s="48"/>
      <c r="G89" s="15">
        <v>10.49896</v>
      </c>
    </row>
    <row r="90" spans="6:7" x14ac:dyDescent="0.25">
      <c r="F90" s="50" t="s">
        <v>83</v>
      </c>
      <c r="G90" s="15">
        <v>14.56396</v>
      </c>
    </row>
    <row r="91" spans="6:7" x14ac:dyDescent="0.25">
      <c r="F91" s="33"/>
      <c r="G91" s="15">
        <v>15.76014</v>
      </c>
    </row>
    <row r="92" spans="6:7" x14ac:dyDescent="0.25">
      <c r="F92" s="33"/>
      <c r="G92" s="15">
        <v>16.956320000000002</v>
      </c>
    </row>
    <row r="93" spans="6:7" x14ac:dyDescent="0.25">
      <c r="F93" s="33"/>
      <c r="G93" s="15">
        <v>18.1525</v>
      </c>
    </row>
    <row r="94" spans="6:7" x14ac:dyDescent="0.25">
      <c r="F94" s="33"/>
      <c r="G94" s="15">
        <v>19.348680000000002</v>
      </c>
    </row>
    <row r="95" spans="6:7" x14ac:dyDescent="0.25">
      <c r="F95" s="33"/>
      <c r="G95" s="15">
        <v>20.54486</v>
      </c>
    </row>
    <row r="96" spans="6:7" x14ac:dyDescent="0.25">
      <c r="F96" s="34"/>
      <c r="G96" s="15">
        <v>21.766030000000001</v>
      </c>
    </row>
    <row r="97" spans="6:7" x14ac:dyDescent="0.25">
      <c r="F97" s="50" t="s">
        <v>85</v>
      </c>
      <c r="G97" s="15">
        <v>15.564859999999999</v>
      </c>
    </row>
    <row r="98" spans="6:7" x14ac:dyDescent="0.25">
      <c r="F98" s="33"/>
      <c r="G98" s="15">
        <v>14.368679999999999</v>
      </c>
    </row>
    <row r="99" spans="6:7" x14ac:dyDescent="0.25">
      <c r="F99" s="33"/>
      <c r="G99" s="15">
        <v>13.172499999999999</v>
      </c>
    </row>
    <row r="100" spans="6:7" x14ac:dyDescent="0.25">
      <c r="F100" s="33"/>
      <c r="G100" s="15">
        <v>11.976319999999999</v>
      </c>
    </row>
    <row r="101" spans="6:7" x14ac:dyDescent="0.25">
      <c r="F101" s="34"/>
      <c r="G101" s="15">
        <v>10.780139999999999</v>
      </c>
    </row>
    <row r="102" spans="6:7" x14ac:dyDescent="0.25">
      <c r="F102" s="50" t="s">
        <v>86</v>
      </c>
      <c r="G102" s="15">
        <v>6.6427800000000001</v>
      </c>
    </row>
    <row r="103" spans="6:7" x14ac:dyDescent="0.25">
      <c r="F103" s="33"/>
      <c r="G103" s="15">
        <v>7.8389600000000002</v>
      </c>
    </row>
    <row r="104" spans="6:7" x14ac:dyDescent="0.25">
      <c r="F104" s="33"/>
      <c r="G104" s="15">
        <v>9.0351400000000002</v>
      </c>
    </row>
    <row r="105" spans="6:7" x14ac:dyDescent="0.25">
      <c r="F105" s="33"/>
      <c r="G105" s="15">
        <v>10.23132</v>
      </c>
    </row>
    <row r="106" spans="6:7" x14ac:dyDescent="0.25">
      <c r="F106" s="34"/>
      <c r="G106" s="15">
        <v>11.4275</v>
      </c>
    </row>
    <row r="107" spans="6:7" x14ac:dyDescent="0.25">
      <c r="F107" s="50" t="s">
        <v>87</v>
      </c>
      <c r="G107" s="15">
        <v>17.245830000000002</v>
      </c>
    </row>
    <row r="108" spans="6:7" x14ac:dyDescent="0.25">
      <c r="F108" s="33"/>
      <c r="G108" s="15">
        <v>19.638179999999998</v>
      </c>
    </row>
    <row r="109" spans="6:7" x14ac:dyDescent="0.25">
      <c r="F109" s="33"/>
      <c r="G109" s="15">
        <v>22.030539999999998</v>
      </c>
    </row>
    <row r="110" spans="6:7" x14ac:dyDescent="0.25">
      <c r="F110" s="33"/>
      <c r="G110" s="15">
        <v>24.422899999999998</v>
      </c>
    </row>
    <row r="111" spans="6:7" x14ac:dyDescent="0.25">
      <c r="F111" s="34"/>
      <c r="G111" s="15">
        <v>26.815249999999999</v>
      </c>
    </row>
    <row r="112" spans="6:7" x14ac:dyDescent="0.25">
      <c r="F112" s="56" t="s">
        <v>80</v>
      </c>
      <c r="G112" s="57">
        <f>SUM(G74:G111)</f>
        <v>587.62787000000003</v>
      </c>
    </row>
    <row r="113" spans="6:8" x14ac:dyDescent="0.25">
      <c r="F113" s="56" t="s">
        <v>81</v>
      </c>
      <c r="G113" s="57">
        <f>H72+G112</f>
        <v>1067.42787</v>
      </c>
    </row>
    <row r="114" spans="6:8" x14ac:dyDescent="0.25">
      <c r="F114" s="52"/>
      <c r="G114" s="52"/>
    </row>
    <row r="115" spans="6:8" x14ac:dyDescent="0.25">
      <c r="F115" s="52"/>
      <c r="G115" s="52"/>
    </row>
    <row r="116" spans="6:8" x14ac:dyDescent="0.25">
      <c r="F116" s="51" t="s">
        <v>75</v>
      </c>
      <c r="G116" s="23"/>
      <c r="H116" s="24"/>
    </row>
    <row r="117" spans="6:8" x14ac:dyDescent="0.25">
      <c r="F117" s="13" t="s">
        <v>72</v>
      </c>
      <c r="G117" s="13" t="s">
        <v>74</v>
      </c>
      <c r="H117" s="13"/>
    </row>
    <row r="118" spans="6:8" x14ac:dyDescent="0.25">
      <c r="F118" s="13">
        <v>14.009169999999999</v>
      </c>
      <c r="G118" s="13">
        <v>2</v>
      </c>
      <c r="H118" s="13">
        <f>F118*G118</f>
        <v>28.018339999999998</v>
      </c>
    </row>
    <row r="119" spans="6:8" x14ac:dyDescent="0.25">
      <c r="F119" s="13">
        <v>15.45917</v>
      </c>
      <c r="G119" s="13">
        <v>2</v>
      </c>
      <c r="H119" s="13">
        <f>F119*G119</f>
        <v>30.918340000000001</v>
      </c>
    </row>
    <row r="120" spans="6:8" x14ac:dyDescent="0.25">
      <c r="F120" s="13">
        <v>17.65917</v>
      </c>
      <c r="G120" s="13">
        <v>3</v>
      </c>
      <c r="H120" s="13">
        <f>F120*G120</f>
        <v>52.977509999999995</v>
      </c>
    </row>
    <row r="121" spans="6:8" x14ac:dyDescent="0.25">
      <c r="F121" s="49" t="s">
        <v>73</v>
      </c>
      <c r="G121" s="45"/>
      <c r="H121" s="13">
        <f>SUM(H118:H120)</f>
        <v>111.91418999999999</v>
      </c>
    </row>
    <row r="122" spans="6:8" x14ac:dyDescent="0.25">
      <c r="F122" s="51" t="s">
        <v>84</v>
      </c>
      <c r="G122" s="23"/>
      <c r="H122" s="24"/>
    </row>
    <row r="123" spans="6:8" x14ac:dyDescent="0.25">
      <c r="F123" s="13" t="s">
        <v>72</v>
      </c>
      <c r="G123" s="13" t="s">
        <v>74</v>
      </c>
      <c r="H123" s="13"/>
    </row>
    <row r="124" spans="6:8" x14ac:dyDescent="0.25">
      <c r="F124" s="13">
        <v>20.77111</v>
      </c>
      <c r="G124" s="13">
        <v>14</v>
      </c>
      <c r="H124" s="13">
        <f>F124*G124</f>
        <v>290.79554000000002</v>
      </c>
    </row>
    <row r="125" spans="6:8" x14ac:dyDescent="0.25">
      <c r="F125" s="54" t="s">
        <v>82</v>
      </c>
      <c r="G125" s="55"/>
      <c r="H125" s="63">
        <f>H121+H124</f>
        <v>402.70973000000004</v>
      </c>
    </row>
  </sheetData>
  <mergeCells count="28">
    <mergeCell ref="F90:F96"/>
    <mergeCell ref="F97:F101"/>
    <mergeCell ref="F102:F106"/>
    <mergeCell ref="F107:F111"/>
    <mergeCell ref="B66:C66"/>
    <mergeCell ref="A69:A78"/>
    <mergeCell ref="F66:G66"/>
    <mergeCell ref="J18:K18"/>
    <mergeCell ref="J66:K66"/>
    <mergeCell ref="F116:H116"/>
    <mergeCell ref="F121:G121"/>
    <mergeCell ref="F122:H122"/>
    <mergeCell ref="B18:C18"/>
    <mergeCell ref="F18:G18"/>
    <mergeCell ref="B29:C29"/>
    <mergeCell ref="F29:G29"/>
    <mergeCell ref="B40:C40"/>
    <mergeCell ref="B53:C53"/>
    <mergeCell ref="F53:G53"/>
    <mergeCell ref="F125:G125"/>
    <mergeCell ref="N66:O66"/>
    <mergeCell ref="F40:G40"/>
    <mergeCell ref="J29:K29"/>
    <mergeCell ref="F68:H68"/>
    <mergeCell ref="F72:G72"/>
    <mergeCell ref="F73:G73"/>
    <mergeCell ref="F74:F82"/>
    <mergeCell ref="F83:F89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Principal</vt:lpstr>
      <vt:lpstr>Rascunhos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Louco</dc:creator>
  <cp:lastModifiedBy>Louco</cp:lastModifiedBy>
  <dcterms:created xsi:type="dcterms:W3CDTF">2019-02-21T07:53:03Z</dcterms:created>
  <dcterms:modified xsi:type="dcterms:W3CDTF">2019-04-16T21:39:35Z</dcterms:modified>
</cp:coreProperties>
</file>